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lejandro Ruíz\Dropbox\MONTERIA AMABLE\2017\11. PLAN DE ACCION 2017\EVALUACION PLAN DE ACCION 2017\"/>
    </mc:Choice>
  </mc:AlternateContent>
  <bookViews>
    <workbookView xWindow="240" yWindow="75" windowWidth="15480" windowHeight="7620" activeTab="1"/>
  </bookViews>
  <sheets>
    <sheet name="PLAN DE MEDICION" sheetId="1" r:id="rId1"/>
    <sheet name="EVALUACION" sheetId="3" r:id="rId2"/>
  </sheets>
  <calcPr calcId="152511"/>
</workbook>
</file>

<file path=xl/calcChain.xml><?xml version="1.0" encoding="utf-8"?>
<calcChain xmlns="http://schemas.openxmlformats.org/spreadsheetml/2006/main">
  <c r="R9" i="3" l="1"/>
  <c r="S13" i="3"/>
  <c r="R13" i="3"/>
  <c r="L13" i="3"/>
  <c r="S7" i="3"/>
  <c r="R7" i="3"/>
  <c r="L7" i="3"/>
  <c r="R6" i="3"/>
  <c r="L6" i="3"/>
  <c r="S6" i="3" l="1"/>
</calcChain>
</file>

<file path=xl/sharedStrings.xml><?xml version="1.0" encoding="utf-8"?>
<sst xmlns="http://schemas.openxmlformats.org/spreadsheetml/2006/main" count="189" uniqueCount="92">
  <si>
    <t>META</t>
  </si>
  <si>
    <t>Anual</t>
  </si>
  <si>
    <t>Semestral</t>
  </si>
  <si>
    <t>FRECUENCIA DE MEDICION</t>
  </si>
  <si>
    <t>PLAN DE ACCION 2017</t>
  </si>
  <si>
    <t>OBJETIVOS PLATAFORMA ESTRATEGICA</t>
  </si>
  <si>
    <t>ACTIVIDAD</t>
  </si>
  <si>
    <t xml:space="preserve">INDICADOR </t>
  </si>
  <si>
    <t xml:space="preserve">RESPONSABLE </t>
  </si>
  <si>
    <t>% DE CUMPLIMIENTO</t>
  </si>
  <si>
    <t>OBSERVACIONES</t>
  </si>
  <si>
    <t>Realizar jornadas de sensibilización sobre el uso y cuidado del SETP en la ciudad de Montería</t>
  </si>
  <si>
    <t>Realizar tomas a empresas de la ciudad donde se socialice el proyecto SETP para la ciudad de Montería</t>
  </si>
  <si>
    <t>(Numero de jornadas realizadas / Numero de jornadas proyectadas) * 100%</t>
  </si>
  <si>
    <t>Realizar 5 jornadas</t>
  </si>
  <si>
    <t>Realizar 3 tomas empresariales</t>
  </si>
  <si>
    <t>Trabajar conjuntamente con la Secretaria de Movilidad de la ciudad de Montería para minimizar el impacto a la movilidad de acuerdo a las intervenciones de infraestructura a realizar durante la vigencia</t>
  </si>
  <si>
    <t>1
4</t>
  </si>
  <si>
    <t>Realizar una mesa de trabajo de movilidad en conjunto con Secretaria de Movilidad Municipal previo al cierre de vías de la ciudad</t>
  </si>
  <si>
    <t>(Numero de cierres viales realizados / Numero de mesas de trabajo por cierres viales) * 100%</t>
  </si>
  <si>
    <t>Ejecutar el POA de la vigencia de acuerdo a la planeación previamente establecida</t>
  </si>
  <si>
    <t>Cumplir con el 60% de actividades descritas en el POA</t>
  </si>
  <si>
    <t>1
3</t>
  </si>
  <si>
    <t>Unidad Técnica</t>
  </si>
  <si>
    <t>Unidad Social</t>
  </si>
  <si>
    <t>Unidad Técnica 
Gerencia</t>
  </si>
  <si>
    <t>Unidad Jurídica</t>
  </si>
  <si>
    <t>% de cumplimiento del POA 2017</t>
  </si>
  <si>
    <t>Establecer un Plan de Trabajo y/o de socialización con grupos en condición de discapacidad sobre los beneficios del SETP</t>
  </si>
  <si>
    <t>5
8</t>
  </si>
  <si>
    <t>Plan de Trabajo y/o socialización</t>
  </si>
  <si>
    <t>Plan de Trabajo y/o Socialización realizada</t>
  </si>
  <si>
    <t>Establecer un procedimiento de control a la contratación de personal</t>
  </si>
  <si>
    <t>Procedimiento documentado</t>
  </si>
  <si>
    <t>Unidad Administrativa</t>
  </si>
  <si>
    <t>6
7</t>
  </si>
  <si>
    <t>Realizar la actualización del software de gestión de activos de la entidad</t>
  </si>
  <si>
    <t>Actualización Software de Gestión de Activos</t>
  </si>
  <si>
    <t>Realizar la identificación de necesidades de capacitación en la organización de acuerdo a los requerimientos técnicos de implementación del SETP</t>
  </si>
  <si>
    <t>6
8</t>
  </si>
  <si>
    <t>Capacitar al personal necesario de acuerdo a los requerimientos técnicos de capacitación detectados</t>
  </si>
  <si>
    <t>Detectar los requerimientos técnicos de capacitación que surjan para la implementación del SETP.
Realizar dos encuestas de detección de necesidades de capacitación</t>
  </si>
  <si>
    <t>Numero de encuestas de detección realizadas</t>
  </si>
  <si>
    <t>Realizar las capacitaciones detectadas durante el primer semestre de la vigencia</t>
  </si>
  <si>
    <t>(Numero de capacitaciones realizadas / Numero de capacitaciones detectadas primer semestre) * 100%</t>
  </si>
  <si>
    <t>Realizar una auditoria interna al sistema de control interno de la entidad</t>
  </si>
  <si>
    <t>Auditoria Interna</t>
  </si>
  <si>
    <t>Realizar la actualización del Plan de Comunicaciones institucional de Montería Ciudad Amable S.A.S.</t>
  </si>
  <si>
    <t>Identificar y caracterizar los grupos de valor de Montería Ciudad Amable S.A.S.</t>
  </si>
  <si>
    <t>Realizar una caracterización de los grupos de valor de Montería Ciudad Amable S.A.S.</t>
  </si>
  <si>
    <t>Plan de Comunicaciones Actualizado</t>
  </si>
  <si>
    <t>Plan de Comunicaciones 2017</t>
  </si>
  <si>
    <t>Auditoria Interna 2017</t>
  </si>
  <si>
    <t>Documento de Caracterización de Grupos de Valor</t>
  </si>
  <si>
    <t>EVALUACIÓN PLAN DE ACCION 2017</t>
  </si>
  <si>
    <t>MEDICIÓN</t>
  </si>
  <si>
    <t>ENERO</t>
  </si>
  <si>
    <t>FEBRERO</t>
  </si>
  <si>
    <t>MARZO</t>
  </si>
  <si>
    <t>ABRIL</t>
  </si>
  <si>
    <t>MAYO</t>
  </si>
  <si>
    <t>JUNIO</t>
  </si>
  <si>
    <t>JULIO</t>
  </si>
  <si>
    <t>AGOSTO</t>
  </si>
  <si>
    <t>SEPTIEMBRE</t>
  </si>
  <si>
    <t>OCTUBRE</t>
  </si>
  <si>
    <t>NOVIEMBRE</t>
  </si>
  <si>
    <t>DICIEMBRE</t>
  </si>
  <si>
    <t>PROMEDIO MEDICIÓN</t>
  </si>
  <si>
    <t>ANALISIS PRIMER SEMESTRE</t>
  </si>
  <si>
    <t>ANALISIS SEGUNDO SEMESTRE</t>
  </si>
  <si>
    <t>Durante el primer semestre de 2017 se realizaron 35 jornadas de sensibilización sobre el uso del SETP en la cuidad de Montería. En estos espacios de diálogo, se promueve el cambio de comportamiento para que los ciudadanos cuiden y utilicen correctamente los espacios recuperados o construidos para la implementación del SETP.</t>
  </si>
  <si>
    <t>Promover la conformación de veedurías ciudadanas para las obras de infraestructura que se realicen en la ciudad de Montería para la implementación del SETP</t>
  </si>
  <si>
    <t>Realizar invitación a conformar veedurías dentro de cada proceso contractual de infraestructura</t>
  </si>
  <si>
    <t>(Numero de procesos contractuales de infraestructura con invitación a conformación de veedurías / Numero procesos contractuales de infraestructura realizados) * 100%</t>
  </si>
  <si>
    <t>En el segundo semestre solo se realizaron 7 socializaciones, logrando un promedio de 21 socializaciones semestrales. En el primer semestre  se logró llegar a gran parte de la comunidad per en el segundo semestre se refuerza la información suministrada.</t>
  </si>
  <si>
    <t>Durante el primer semestre se realizaron 21 tomas empresariales, donde se socializó SETP, a 21 empresas Monterianas, donde se brindó información sobre los avances que en materia de infraestructura y preparación para la operación realiza Montería Ciudad Amable S.A.S, en el marco de la implementación del SETP.</t>
  </si>
  <si>
    <t>En el segundo semestre se realizaron menos jornadas ya que la mayoría de jornadas se programó para el primer semestre, de igual forma se  socializó SETP, a 21 empresas Monterianas, donde se brindó información sobre los avances que en materia de infraestructura y preparación para la operación realiza Montería Ciudad Amable S.A.S, en el marco de la implementación del SETP.</t>
  </si>
  <si>
    <t>En el primer semestre se asistió a 3 reuniones, 1 mesa de trabajo y una capacitación, estas actividades fueron requeridas por la contraloría, ministerio de transporte y fiduciaria Bancolombia con el fin de proveer a los funcionarios información actualizada para reforzar los conocimientos y mejorar la eficiencia de los funcionarios.</t>
  </si>
  <si>
    <t>En el segundo semestre se realizaron 10 jornadas entre las que estaban reunión, seminarios, congresos, talleres y mesas de trabajos, en este segundo semestre se registran más capacitaciones ya que estas se realizan de acuerdo a la programación establecida por el ministerio de transporte, departamento nacional de planeación, la contaduría general de la nación y la unidad de movilidad urbana sostenible.</t>
  </si>
  <si>
    <t>Durante el 2017 se realizaron 3 actualizaciones del software de gestión de activos, en los meses de julio donde se realizó la compra de estanterías y archivadores, en el mes de agosto por la compra de muebles y en el mes de diciembre por la compra de papelerío y equipos de cómputos requeridos para el adecuado funcionamiento de la entidad.</t>
  </si>
  <si>
    <t>Las capacitaciones que se realizaron durante el 2017 estuvieron sujetas a los cronogramas de  la contraloría, el ministerio de transporte , fiduciaria Bancolombia, departamento nacional de planeación, la contaduría general de la nación y la unidad de movilidad urbana sostenible.</t>
  </si>
  <si>
    <t xml:space="preserve">Las socializaciones realizadas con los grupos en condición de discapacidad se realizaron por medio de una fundación, en la vigencia 2017 se realizaron 6 socializaciones. </t>
  </si>
  <si>
    <t>Durante el mes de julio y hasta el mes de octubre se llevó a cabo la realización de la auditoria interna por procesos, dando como resultado un plan de mejoramiento por procesos y el informe final de auditoria.</t>
  </si>
  <si>
    <t>La actualización del plan de comunicaciones no fue realizada debido a que no se asignó presupuesto dentro de la vigencia, por lo tanto se traslada dicha actualización hacia la vigencia 2018.</t>
  </si>
  <si>
    <t xml:space="preserve">Se desarrolló en conjunto con el área jurídica y control interno  procedimiento documentado cuyo objetivo es Establecer la metodología y las pautas necesarias para la revisión documental a contratistas de acuerdo a su naturaleza y los requisitos necesarios para llevar a cabo la contratación </t>
  </si>
  <si>
    <t>En las caracterizaciones de grupo de valor de Montería Ciudad Amable S.A.S no fueron realizadas debido a que el área social se encuentra a la espera de que se lleve a cabo la adopción del MIPG, diagnostico y plan de trabajo; toda vez que esta herramienta hace parte integral del nuevo modelo integrado de planeación y gestión a implementarse en las entidades del estado.</t>
  </si>
  <si>
    <t>Para la vigencia 2017 el cumplimiento de las actividades descritas en el POA fue de un 48% , esto debido al aplazamiento de diferentes proyectos de inversión debido a la organización del trabajo y uso de los recursos disponibles para la implementación del SETP</t>
  </si>
  <si>
    <t>En cada uno de los procesos contractuales  durante la vigencia de 2017 se  invitó a la comunidad a la conformación de veedurías ciudadanas, organizando con el equipo social una mesa de trabajo al inicio de cada proceso contractual, pero debido a numerosos inconvenientes estás no se materializaron es por esta razón que el equipo social de Montería Ciudad Amable S.A.S   adoptó otros  mecanismos  para mantener   un canal de constante dialogo con la comunidad, entre los cuales se encuentran los trabajos de socialización con las comunidades directamente afectadas  en cada proceso contractual , la permanencia del el equipo social en las obras explicando, aclarando y resolviendo las dudad de la comunidad y realizando una  Gestión excelente de PQR.</t>
  </si>
  <si>
    <t>No se realizaron procesos contractuales</t>
  </si>
  <si>
    <t>1
♦</t>
  </si>
  <si>
    <t xml:space="preserve">Durante la vigencia 2017 se realizaron 5 cierres viales, los cuales fueron programados mediante  mesas de trabajo , estos cierres viales  fueron indispensables y se hacen de un solo tramo de la vía para no afectar la movilidad de los monterianos, solo 2 de los cierres viales fueron en ambos sentidos pero se da la apertura de la vía el mismo día.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</si>
</sst>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2]\ * #,##0.00_ ;_ [$€-2]\ * \-#,##0.00_ ;_ [$€-2]\ * &quot;-&quot;??_ "/>
  </numFmts>
  <fonts count="10" x14ac:knownFonts="1">
    <font>
      <sz val="11"/>
      <color theme="1"/>
      <name val="Calibri"/>
      <family val="2"/>
      <scheme val="minor"/>
    </font>
    <font>
      <sz val="10"/>
      <name val="Arial"/>
      <family val="2"/>
    </font>
    <font>
      <sz val="10"/>
      <name val="Arial"/>
      <family val="2"/>
    </font>
    <font>
      <sz val="10"/>
      <color theme="1"/>
      <name val="Arial"/>
      <family val="2"/>
    </font>
    <font>
      <b/>
      <sz val="10"/>
      <color theme="1"/>
      <name val="Arial"/>
      <family val="2"/>
    </font>
    <font>
      <b/>
      <sz val="18"/>
      <color theme="1"/>
      <name val="Arial"/>
      <family val="2"/>
    </font>
    <font>
      <u/>
      <sz val="10"/>
      <color indexed="12"/>
      <name val="Arial"/>
      <family val="2"/>
    </font>
    <font>
      <sz val="11"/>
      <color rgb="FF000000"/>
      <name val="Calibri"/>
      <family val="2"/>
      <scheme val="minor"/>
    </font>
    <font>
      <sz val="11"/>
      <color theme="1"/>
      <name val="Calibri"/>
      <family val="2"/>
      <scheme val="minor"/>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7">
    <xf numFmtId="0" fontId="0" fillId="0" borderId="0"/>
    <xf numFmtId="0" fontId="1" fillId="0" borderId="0"/>
    <xf numFmtId="164" fontId="1" fillId="0" borderId="0" applyFont="0" applyFill="0" applyBorder="0" applyAlignment="0" applyProtection="0"/>
    <xf numFmtId="0" fontId="2" fillId="0" borderId="0"/>
    <xf numFmtId="164" fontId="2" fillId="0" borderId="0" applyFont="0" applyFill="0" applyBorder="0" applyAlignment="0" applyProtection="0"/>
    <xf numFmtId="0" fontId="6" fillId="0" borderId="0" applyNumberFormat="0" applyFill="0" applyBorder="0" applyAlignment="0" applyProtection="0">
      <alignment vertical="top"/>
      <protection locked="0"/>
    </xf>
    <xf numFmtId="9" fontId="8" fillId="0" borderId="0" applyFont="0" applyFill="0" applyBorder="0" applyAlignment="0" applyProtection="0"/>
  </cellStyleXfs>
  <cellXfs count="98">
    <xf numFmtId="0" fontId="0" fillId="0" borderId="0" xfId="0"/>
    <xf numFmtId="0" fontId="3" fillId="0" borderId="0" xfId="0" applyFont="1"/>
    <xf numFmtId="0" fontId="3" fillId="0" borderId="3" xfId="0" applyFont="1" applyBorder="1" applyAlignment="1">
      <alignment horizontal="center" vertical="center" wrapText="1"/>
    </xf>
    <xf numFmtId="0" fontId="3" fillId="0" borderId="4" xfId="0" applyFont="1" applyBorder="1" applyAlignment="1">
      <alignment horizontal="justify"/>
    </xf>
    <xf numFmtId="0" fontId="0" fillId="0" borderId="4" xfId="0" applyBorder="1" applyAlignment="1">
      <alignment horizontal="justify" wrapText="1"/>
    </xf>
    <xf numFmtId="0" fontId="3" fillId="0" borderId="7" xfId="0" applyFont="1" applyBorder="1" applyAlignment="1">
      <alignment horizontal="justify"/>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14" xfId="0" applyFont="1" applyBorder="1" applyAlignment="1">
      <alignment horizontal="center" vertical="center" wrapText="1"/>
    </xf>
    <xf numFmtId="0" fontId="3" fillId="0" borderId="11" xfId="0" applyFont="1" applyBorder="1" applyAlignment="1">
      <alignment horizontal="justify"/>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9" fontId="3" fillId="0" borderId="0" xfId="6" applyFont="1"/>
    <xf numFmtId="9" fontId="3" fillId="0" borderId="0" xfId="6" applyNumberFormat="1" applyFont="1"/>
    <xf numFmtId="0" fontId="3" fillId="2" borderId="1" xfId="0" applyFont="1" applyFill="1" applyBorder="1" applyAlignment="1">
      <alignment horizontal="justify"/>
    </xf>
    <xf numFmtId="0" fontId="3" fillId="2" borderId="1" xfId="0" applyFont="1" applyFill="1" applyBorder="1" applyAlignment="1">
      <alignment horizontal="justify" vertical="center" wrapText="1"/>
    </xf>
    <xf numFmtId="0" fontId="7" fillId="2" borderId="1" xfId="0" quotePrefix="1"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9" fontId="3" fillId="2" borderId="1" xfId="0" applyNumberFormat="1" applyFont="1" applyFill="1" applyBorder="1" applyAlignment="1">
      <alignment vertical="center"/>
    </xf>
    <xf numFmtId="0" fontId="3" fillId="2" borderId="1" xfId="0" applyFont="1" applyFill="1" applyBorder="1"/>
    <xf numFmtId="0" fontId="3" fillId="2" borderId="1" xfId="0" applyFont="1" applyFill="1" applyBorder="1" applyAlignment="1">
      <alignment horizontal="justify" vertical="center"/>
    </xf>
    <xf numFmtId="9" fontId="3" fillId="2" borderId="1" xfId="6" applyFont="1" applyFill="1" applyBorder="1" applyAlignment="1">
      <alignment horizontal="center" vertical="center"/>
    </xf>
    <xf numFmtId="9" fontId="3" fillId="2" borderId="1" xfId="0" applyNumberFormat="1" applyFont="1" applyFill="1" applyBorder="1" applyAlignment="1">
      <alignment horizontal="center" vertical="center" wrapText="1"/>
    </xf>
    <xf numFmtId="0" fontId="0" fillId="2" borderId="1" xfId="0" applyFill="1" applyBorder="1" applyAlignment="1">
      <alignment horizontal="justify" wrapText="1"/>
    </xf>
    <xf numFmtId="0" fontId="3" fillId="2" borderId="6" xfId="0" applyFont="1" applyFill="1" applyBorder="1" applyAlignment="1">
      <alignment horizontal="justify"/>
    </xf>
    <xf numFmtId="0" fontId="3" fillId="2" borderId="6" xfId="0" applyFont="1" applyFill="1" applyBorder="1" applyAlignment="1">
      <alignment horizontal="justify" vertical="center"/>
    </xf>
    <xf numFmtId="0" fontId="3" fillId="2" borderId="6" xfId="0" applyFont="1" applyFill="1" applyBorder="1" applyAlignment="1">
      <alignment horizontal="center" vertical="center"/>
    </xf>
    <xf numFmtId="0" fontId="3" fillId="2" borderId="6" xfId="0" applyFont="1" applyFill="1" applyBorder="1" applyAlignment="1">
      <alignment horizontal="center" vertical="center" wrapText="1"/>
    </xf>
    <xf numFmtId="9" fontId="3" fillId="2" borderId="6" xfId="0" applyNumberFormat="1" applyFont="1" applyFill="1" applyBorder="1" applyAlignment="1">
      <alignment vertical="center"/>
    </xf>
    <xf numFmtId="0" fontId="3" fillId="2" borderId="6" xfId="0" applyFont="1" applyFill="1" applyBorder="1"/>
    <xf numFmtId="9" fontId="3" fillId="2" borderId="1" xfId="6" applyFont="1" applyFill="1" applyBorder="1" applyAlignment="1">
      <alignment horizontal="center" vertical="center" wrapText="1"/>
    </xf>
    <xf numFmtId="0" fontId="3" fillId="2" borderId="2" xfId="0" applyFont="1" applyFill="1" applyBorder="1" applyAlignment="1">
      <alignment horizontal="justify"/>
    </xf>
    <xf numFmtId="0" fontId="3" fillId="2" borderId="2" xfId="0" applyFont="1" applyFill="1" applyBorder="1" applyAlignment="1">
      <alignment horizontal="justify"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9" fontId="3" fillId="3" borderId="1" xfId="6" applyFont="1" applyFill="1" applyBorder="1" applyAlignment="1">
      <alignment horizontal="center" vertical="center"/>
    </xf>
    <xf numFmtId="0" fontId="3" fillId="2" borderId="4" xfId="0" applyFont="1" applyFill="1" applyBorder="1" applyAlignment="1">
      <alignment horizontal="justify" vertical="center" wrapText="1"/>
    </xf>
    <xf numFmtId="9" fontId="3" fillId="2" borderId="21" xfId="6" applyFont="1" applyFill="1" applyBorder="1" applyAlignment="1">
      <alignment horizontal="center" vertical="center" wrapText="1"/>
    </xf>
    <xf numFmtId="9" fontId="3" fillId="3" borderId="1" xfId="6" applyFont="1" applyFill="1" applyBorder="1" applyAlignment="1">
      <alignment horizontal="center" vertical="center" wrapText="1"/>
    </xf>
    <xf numFmtId="9" fontId="3" fillId="2" borderId="21" xfId="6" applyFont="1" applyFill="1" applyBorder="1" applyAlignment="1">
      <alignment horizontal="center" vertical="center"/>
    </xf>
    <xf numFmtId="9" fontId="3" fillId="2" borderId="30" xfId="6" applyFont="1" applyFill="1" applyBorder="1" applyAlignment="1">
      <alignment horizontal="center" vertical="center"/>
    </xf>
    <xf numFmtId="9" fontId="3" fillId="3" borderId="6" xfId="6" applyFont="1" applyFill="1" applyBorder="1" applyAlignment="1">
      <alignment horizontal="center" vertical="center"/>
    </xf>
    <xf numFmtId="9" fontId="3" fillId="0" borderId="21" xfId="6" applyFont="1" applyFill="1" applyBorder="1" applyAlignment="1">
      <alignment horizontal="center" vertical="center"/>
    </xf>
    <xf numFmtId="9" fontId="3" fillId="0" borderId="1" xfId="6" applyFont="1" applyFill="1" applyBorder="1" applyAlignment="1">
      <alignment horizontal="center" vertical="center" wrapText="1"/>
    </xf>
    <xf numFmtId="0" fontId="3" fillId="0" borderId="12" xfId="0" applyFont="1" applyBorder="1" applyAlignment="1">
      <alignment horizontal="center"/>
    </xf>
    <xf numFmtId="0" fontId="3" fillId="0" borderId="13" xfId="0" applyFont="1" applyBorder="1" applyAlignment="1">
      <alignment horizontal="center"/>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9" xfId="0" applyFont="1" applyBorder="1" applyAlignment="1">
      <alignment horizontal="center" vertical="center" wrapText="1"/>
    </xf>
    <xf numFmtId="9" fontId="3" fillId="2" borderId="1" xfId="0" applyNumberFormat="1" applyFont="1" applyFill="1" applyBorder="1" applyAlignment="1">
      <alignment horizontal="center" vertical="center"/>
    </xf>
    <xf numFmtId="9" fontId="3" fillId="2" borderId="2" xfId="0" applyNumberFormat="1" applyFont="1" applyFill="1" applyBorder="1" applyAlignment="1">
      <alignment horizontal="justify" vertical="center"/>
    </xf>
    <xf numFmtId="9" fontId="3" fillId="0" borderId="0" xfId="0" applyNumberFormat="1" applyFont="1" applyBorder="1" applyAlignment="1">
      <alignment horizontal="center" vertical="center"/>
    </xf>
    <xf numFmtId="9" fontId="3" fillId="2" borderId="6" xfId="0" applyNumberFormat="1" applyFont="1" applyFill="1" applyBorder="1" applyAlignment="1">
      <alignment horizontal="center" vertical="center"/>
    </xf>
    <xf numFmtId="9" fontId="3" fillId="2" borderId="21" xfId="0" applyNumberFormat="1" applyFont="1" applyFill="1" applyBorder="1" applyAlignment="1">
      <alignment horizontal="center" vertical="center"/>
    </xf>
    <xf numFmtId="9" fontId="3" fillId="2" borderId="22" xfId="0" applyNumberFormat="1" applyFont="1" applyFill="1" applyBorder="1" applyAlignment="1">
      <alignment horizontal="center" vertical="center"/>
    </xf>
    <xf numFmtId="0" fontId="3" fillId="2" borderId="21" xfId="0" applyFont="1" applyFill="1" applyBorder="1" applyAlignment="1">
      <alignment horizontal="justify" vertical="center" wrapText="1"/>
    </xf>
    <xf numFmtId="0" fontId="3" fillId="2" borderId="31" xfId="0" applyFont="1" applyFill="1" applyBorder="1" applyAlignment="1">
      <alignment horizontal="justify" vertical="center" wrapText="1"/>
    </xf>
    <xf numFmtId="0" fontId="3" fillId="2" borderId="31" xfId="0" applyFont="1" applyFill="1" applyBorder="1" applyAlignment="1">
      <alignment horizontal="justify" vertical="center"/>
    </xf>
    <xf numFmtId="0" fontId="1" fillId="2" borderId="30" xfId="0" applyFont="1" applyFill="1" applyBorder="1" applyAlignment="1">
      <alignment horizontal="justify" vertical="center" wrapText="1"/>
    </xf>
    <xf numFmtId="0" fontId="1" fillId="2" borderId="32" xfId="0" applyFont="1" applyFill="1" applyBorder="1" applyAlignment="1">
      <alignment horizontal="justify" vertical="center" wrapText="1"/>
    </xf>
    <xf numFmtId="0" fontId="3" fillId="0" borderId="28" xfId="0" applyFont="1" applyBorder="1" applyAlignment="1">
      <alignment horizontal="center"/>
    </xf>
    <xf numFmtId="0" fontId="3" fillId="0" borderId="29" xfId="0" applyFont="1" applyBorder="1" applyAlignment="1">
      <alignment horizontal="center"/>
    </xf>
    <xf numFmtId="0" fontId="1" fillId="2" borderId="21" xfId="0" applyFont="1" applyFill="1" applyBorder="1" applyAlignment="1">
      <alignment horizontal="justify" vertical="center" wrapText="1"/>
    </xf>
    <xf numFmtId="0" fontId="9" fillId="2" borderId="31" xfId="0" applyFont="1" applyFill="1" applyBorder="1" applyAlignment="1">
      <alignment horizontal="justify" vertical="center"/>
    </xf>
    <xf numFmtId="0" fontId="1" fillId="2" borderId="31" xfId="0" applyFont="1" applyFill="1" applyBorder="1" applyAlignment="1">
      <alignment horizontal="justify" vertical="center" wrapText="1"/>
    </xf>
    <xf numFmtId="0" fontId="4" fillId="0" borderId="25" xfId="0" applyFont="1" applyFill="1" applyBorder="1" applyAlignment="1">
      <alignment horizontal="center" vertical="center" wrapText="1"/>
    </xf>
    <xf numFmtId="0" fontId="4" fillId="0" borderId="24" xfId="0" applyFont="1" applyFill="1" applyBorder="1" applyAlignment="1">
      <alignment horizontal="center" vertical="center"/>
    </xf>
    <xf numFmtId="0" fontId="4" fillId="0" borderId="24"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3" fillId="0" borderId="1" xfId="0" applyFont="1" applyFill="1" applyBorder="1"/>
    <xf numFmtId="0" fontId="3" fillId="0" borderId="3" xfId="0" applyFont="1" applyFill="1" applyBorder="1" applyAlignment="1">
      <alignment horizontal="center" vertical="center" wrapText="1"/>
    </xf>
    <xf numFmtId="0" fontId="3" fillId="0" borderId="1" xfId="0" applyFont="1" applyFill="1" applyBorder="1" applyAlignment="1">
      <alignment horizontal="justify"/>
    </xf>
    <xf numFmtId="0" fontId="3" fillId="0" borderId="1" xfId="0" applyFont="1" applyFill="1" applyBorder="1" applyAlignment="1">
      <alignment horizontal="justify"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vertical="center"/>
    </xf>
    <xf numFmtId="0" fontId="3" fillId="0" borderId="21" xfId="0" applyFont="1" applyFill="1" applyBorder="1" applyAlignment="1">
      <alignment horizontal="justify" vertical="center" wrapText="1"/>
    </xf>
    <xf numFmtId="0" fontId="3" fillId="0" borderId="31" xfId="0" applyFont="1" applyFill="1" applyBorder="1" applyAlignment="1">
      <alignment horizontal="justify" vertical="center" wrapText="1"/>
    </xf>
    <xf numFmtId="9" fontId="3" fillId="0" borderId="1" xfId="6"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34" xfId="0" applyFont="1" applyFill="1" applyBorder="1" applyAlignment="1">
      <alignment horizontal="center" vertical="center" wrapText="1"/>
    </xf>
  </cellXfs>
  <cellStyles count="7">
    <cellStyle name="Euro" xfId="2"/>
    <cellStyle name="Euro 2" xfId="4"/>
    <cellStyle name="Hipervínculo 2" xfId="5"/>
    <cellStyle name="Normal" xfId="0" builtinId="0"/>
    <cellStyle name="Normal 2" xfId="1"/>
    <cellStyle name="Normal 3" xfId="3"/>
    <cellStyle name="Porcentaje"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0</xdr:row>
      <xdr:rowOff>57150</xdr:rowOff>
    </xdr:from>
    <xdr:to>
      <xdr:col>0</xdr:col>
      <xdr:colOff>1371600</xdr:colOff>
      <xdr:row>1</xdr:row>
      <xdr:rowOff>179147</xdr:rowOff>
    </xdr:to>
    <xdr:pic>
      <xdr:nvPicPr>
        <xdr:cNvPr id="4" name="3 Imagen"/>
        <xdr:cNvPicPr>
          <a:picLocks noChangeAspect="1"/>
        </xdr:cNvPicPr>
      </xdr:nvPicPr>
      <xdr:blipFill>
        <a:blip xmlns:r="http://schemas.openxmlformats.org/officeDocument/2006/relationships" r:embed="rId1"/>
        <a:stretch>
          <a:fillRect/>
        </a:stretch>
      </xdr:blipFill>
      <xdr:spPr>
        <a:xfrm>
          <a:off x="238125" y="57150"/>
          <a:ext cx="1133475" cy="883997"/>
        </a:xfrm>
        <a:prstGeom prst="rect">
          <a:avLst/>
        </a:prstGeom>
      </xdr:spPr>
    </xdr:pic>
    <xdr:clientData/>
  </xdr:twoCellAnchor>
  <xdr:twoCellAnchor>
    <xdr:from>
      <xdr:col>8</xdr:col>
      <xdr:colOff>533400</xdr:colOff>
      <xdr:row>0</xdr:row>
      <xdr:rowOff>104775</xdr:rowOff>
    </xdr:from>
    <xdr:to>
      <xdr:col>8</xdr:col>
      <xdr:colOff>1143000</xdr:colOff>
      <xdr:row>1</xdr:row>
      <xdr:rowOff>104775</xdr:rowOff>
    </xdr:to>
    <xdr:pic>
      <xdr:nvPicPr>
        <xdr:cNvPr id="5" name="4 Imagen" descr="5f46f918-fbfb-4cde-9582-76e5992f9d9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77600" y="104775"/>
          <a:ext cx="6096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238125</xdr:colOff>
      <xdr:row>0</xdr:row>
      <xdr:rowOff>57150</xdr:rowOff>
    </xdr:from>
    <xdr:to>
      <xdr:col>0</xdr:col>
      <xdr:colOff>1371600</xdr:colOff>
      <xdr:row>1</xdr:row>
      <xdr:rowOff>179147</xdr:rowOff>
    </xdr:to>
    <xdr:pic>
      <xdr:nvPicPr>
        <xdr:cNvPr id="2" name="3 Imagen"/>
        <xdr:cNvPicPr>
          <a:picLocks noChangeAspect="1"/>
        </xdr:cNvPicPr>
      </xdr:nvPicPr>
      <xdr:blipFill>
        <a:blip xmlns:r="http://schemas.openxmlformats.org/officeDocument/2006/relationships" r:embed="rId1"/>
        <a:stretch>
          <a:fillRect/>
        </a:stretch>
      </xdr:blipFill>
      <xdr:spPr>
        <a:xfrm>
          <a:off x="238125" y="57150"/>
          <a:ext cx="1133475" cy="883997"/>
        </a:xfrm>
        <a:prstGeom prst="rect">
          <a:avLst/>
        </a:prstGeom>
      </xdr:spPr>
    </xdr:pic>
    <xdr:clientData/>
  </xdr:twoCellAnchor>
  <xdr:twoCellAnchor>
    <xdr:from>
      <xdr:col>20</xdr:col>
      <xdr:colOff>342900</xdr:colOff>
      <xdr:row>0</xdr:row>
      <xdr:rowOff>76200</xdr:rowOff>
    </xdr:from>
    <xdr:to>
      <xdr:col>20</xdr:col>
      <xdr:colOff>1066800</xdr:colOff>
      <xdr:row>1</xdr:row>
      <xdr:rowOff>76200</xdr:rowOff>
    </xdr:to>
    <xdr:pic>
      <xdr:nvPicPr>
        <xdr:cNvPr id="3" name="4 Imagen" descr="5f46f918-fbfb-4cde-9582-76e5992f9d9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145625" y="76200"/>
          <a:ext cx="7239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workbookViewId="0">
      <selection activeCell="I7" sqref="I7"/>
    </sheetView>
  </sheetViews>
  <sheetFormatPr baseColWidth="10" defaultRowHeight="12.75" x14ac:dyDescent="0.2"/>
  <cols>
    <col min="1" max="1" width="23.7109375" style="1" customWidth="1"/>
    <col min="2" max="2" width="25.7109375" style="1" customWidth="1"/>
    <col min="3" max="3" width="24.85546875" style="1" customWidth="1"/>
    <col min="4" max="4" width="29" style="1" customWidth="1"/>
    <col min="5" max="5" width="20.42578125" style="1" customWidth="1"/>
    <col min="6" max="6" width="20" style="1" customWidth="1"/>
    <col min="7" max="8" width="7.7109375" style="1" customWidth="1"/>
    <col min="9" max="9" width="23.7109375" style="1" customWidth="1"/>
    <col min="10" max="16384" width="11.42578125" style="1"/>
  </cols>
  <sheetData>
    <row r="1" spans="1:9" ht="60" customHeight="1" x14ac:dyDescent="0.2">
      <c r="A1" s="48"/>
      <c r="B1" s="50" t="s">
        <v>4</v>
      </c>
      <c r="C1" s="51"/>
      <c r="D1" s="51"/>
      <c r="E1" s="51"/>
      <c r="F1" s="51"/>
      <c r="G1" s="51"/>
      <c r="H1" s="52"/>
      <c r="I1" s="56"/>
    </row>
    <row r="2" spans="1:9" ht="20.100000000000001" customHeight="1" thickBot="1" x14ac:dyDescent="0.25">
      <c r="A2" s="49"/>
      <c r="B2" s="53"/>
      <c r="C2" s="54"/>
      <c r="D2" s="54"/>
      <c r="E2" s="54"/>
      <c r="F2" s="54"/>
      <c r="G2" s="54"/>
      <c r="H2" s="55"/>
      <c r="I2" s="57"/>
    </row>
    <row r="3" spans="1:9" ht="39" thickBot="1" x14ac:dyDescent="0.25">
      <c r="A3" s="10" t="s">
        <v>5</v>
      </c>
      <c r="B3" s="11" t="s">
        <v>6</v>
      </c>
      <c r="C3" s="11" t="s">
        <v>0</v>
      </c>
      <c r="D3" s="11" t="s">
        <v>7</v>
      </c>
      <c r="E3" s="12" t="s">
        <v>3</v>
      </c>
      <c r="F3" s="11" t="s">
        <v>8</v>
      </c>
      <c r="G3" s="58" t="s">
        <v>9</v>
      </c>
      <c r="H3" s="58"/>
      <c r="I3" s="13" t="s">
        <v>10</v>
      </c>
    </row>
    <row r="4" spans="1:9" ht="102" x14ac:dyDescent="0.2">
      <c r="A4" s="8" t="s">
        <v>17</v>
      </c>
      <c r="B4" s="34" t="s">
        <v>16</v>
      </c>
      <c r="C4" s="35" t="s">
        <v>18</v>
      </c>
      <c r="D4" s="35" t="s">
        <v>19</v>
      </c>
      <c r="E4" s="36" t="s">
        <v>2</v>
      </c>
      <c r="F4" s="37" t="s">
        <v>23</v>
      </c>
      <c r="G4" s="60"/>
      <c r="H4" s="60"/>
      <c r="I4" s="9"/>
    </row>
    <row r="5" spans="1:9" ht="51.75" x14ac:dyDescent="0.25">
      <c r="A5" s="2">
        <v>1</v>
      </c>
      <c r="B5" s="16" t="s">
        <v>11</v>
      </c>
      <c r="C5" s="24" t="s">
        <v>14</v>
      </c>
      <c r="D5" s="17" t="s">
        <v>13</v>
      </c>
      <c r="E5" s="18" t="s">
        <v>2</v>
      </c>
      <c r="F5" s="25" t="s">
        <v>24</v>
      </c>
      <c r="G5" s="59">
        <v>1</v>
      </c>
      <c r="H5" s="59"/>
      <c r="I5" s="4"/>
    </row>
    <row r="6" spans="1:9" ht="51" x14ac:dyDescent="0.2">
      <c r="A6" s="2">
        <v>1</v>
      </c>
      <c r="B6" s="16" t="s">
        <v>12</v>
      </c>
      <c r="C6" s="33" t="s">
        <v>15</v>
      </c>
      <c r="D6" s="17" t="s">
        <v>13</v>
      </c>
      <c r="E6" s="18" t="s">
        <v>2</v>
      </c>
      <c r="F6" s="25" t="s">
        <v>24</v>
      </c>
      <c r="G6" s="59">
        <v>1</v>
      </c>
      <c r="H6" s="59"/>
      <c r="I6" s="3"/>
    </row>
    <row r="7" spans="1:9" ht="51" x14ac:dyDescent="0.2">
      <c r="A7" s="2" t="s">
        <v>22</v>
      </c>
      <c r="B7" s="16" t="s">
        <v>20</v>
      </c>
      <c r="C7" s="16" t="s">
        <v>21</v>
      </c>
      <c r="D7" s="23" t="s">
        <v>27</v>
      </c>
      <c r="E7" s="18" t="s">
        <v>1</v>
      </c>
      <c r="F7" s="20" t="s">
        <v>25</v>
      </c>
      <c r="G7" s="59">
        <v>0.48</v>
      </c>
      <c r="H7" s="59"/>
      <c r="I7" s="3"/>
    </row>
    <row r="8" spans="1:9" ht="76.5" x14ac:dyDescent="0.2">
      <c r="A8" s="6">
        <v>5</v>
      </c>
      <c r="B8" s="23" t="s">
        <v>72</v>
      </c>
      <c r="C8" s="23" t="s">
        <v>73</v>
      </c>
      <c r="D8" s="23" t="s">
        <v>74</v>
      </c>
      <c r="E8" s="18" t="s">
        <v>2</v>
      </c>
      <c r="F8" s="20" t="s">
        <v>26</v>
      </c>
      <c r="G8" s="59">
        <v>1</v>
      </c>
      <c r="H8" s="59"/>
      <c r="I8" s="3"/>
    </row>
    <row r="9" spans="1:9" ht="63.75" x14ac:dyDescent="0.2">
      <c r="A9" s="2" t="s">
        <v>29</v>
      </c>
      <c r="B9" s="16" t="s">
        <v>28</v>
      </c>
      <c r="C9" s="23" t="s">
        <v>30</v>
      </c>
      <c r="D9" s="23" t="s">
        <v>31</v>
      </c>
      <c r="E9" s="19" t="s">
        <v>1</v>
      </c>
      <c r="F9" s="20" t="s">
        <v>24</v>
      </c>
      <c r="G9" s="59">
        <v>1</v>
      </c>
      <c r="H9" s="59"/>
      <c r="I9" s="3"/>
    </row>
    <row r="10" spans="1:9" ht="38.25" x14ac:dyDescent="0.2">
      <c r="A10" s="6">
        <v>6</v>
      </c>
      <c r="B10" s="16" t="s">
        <v>32</v>
      </c>
      <c r="C10" s="19" t="s">
        <v>33</v>
      </c>
      <c r="D10" s="19" t="s">
        <v>33</v>
      </c>
      <c r="E10" s="19" t="s">
        <v>1</v>
      </c>
      <c r="F10" s="20" t="s">
        <v>34</v>
      </c>
      <c r="G10" s="59">
        <v>1</v>
      </c>
      <c r="H10" s="59"/>
      <c r="I10" s="3"/>
    </row>
    <row r="11" spans="1:9" ht="102" x14ac:dyDescent="0.2">
      <c r="A11" s="2" t="s">
        <v>35</v>
      </c>
      <c r="B11" s="23" t="s">
        <v>38</v>
      </c>
      <c r="C11" s="17" t="s">
        <v>41</v>
      </c>
      <c r="D11" s="23" t="s">
        <v>42</v>
      </c>
      <c r="E11" s="18" t="s">
        <v>2</v>
      </c>
      <c r="F11" s="20" t="s">
        <v>34</v>
      </c>
      <c r="G11" s="59">
        <v>0</v>
      </c>
      <c r="H11" s="59"/>
      <c r="I11" s="3"/>
    </row>
    <row r="12" spans="1:9" ht="51" x14ac:dyDescent="0.2">
      <c r="A12" s="2" t="s">
        <v>39</v>
      </c>
      <c r="B12" s="23" t="s">
        <v>40</v>
      </c>
      <c r="C12" s="23" t="s">
        <v>43</v>
      </c>
      <c r="D12" s="23" t="s">
        <v>44</v>
      </c>
      <c r="E12" s="18" t="s">
        <v>2</v>
      </c>
      <c r="F12" s="20" t="s">
        <v>34</v>
      </c>
      <c r="G12" s="63">
        <v>1</v>
      </c>
      <c r="H12" s="64"/>
      <c r="I12" s="3"/>
    </row>
    <row r="13" spans="1:9" ht="38.25" x14ac:dyDescent="0.2">
      <c r="A13" s="6">
        <v>7</v>
      </c>
      <c r="B13" s="16" t="s">
        <v>36</v>
      </c>
      <c r="C13" s="20" t="s">
        <v>37</v>
      </c>
      <c r="D13" s="20" t="s">
        <v>37</v>
      </c>
      <c r="E13" s="19" t="s">
        <v>1</v>
      </c>
      <c r="F13" s="20" t="s">
        <v>34</v>
      </c>
      <c r="G13" s="59">
        <v>1</v>
      </c>
      <c r="H13" s="59"/>
      <c r="I13" s="3"/>
    </row>
    <row r="14" spans="1:9" ht="38.25" x14ac:dyDescent="0.2">
      <c r="A14" s="6">
        <v>7</v>
      </c>
      <c r="B14" s="16" t="s">
        <v>45</v>
      </c>
      <c r="C14" s="19" t="s">
        <v>46</v>
      </c>
      <c r="D14" s="19" t="s">
        <v>52</v>
      </c>
      <c r="E14" s="19" t="s">
        <v>1</v>
      </c>
      <c r="F14" s="20" t="s">
        <v>34</v>
      </c>
      <c r="G14" s="59">
        <v>1</v>
      </c>
      <c r="H14" s="59"/>
      <c r="I14" s="3"/>
    </row>
    <row r="15" spans="1:9" ht="51" x14ac:dyDescent="0.2">
      <c r="A15" s="6">
        <v>9</v>
      </c>
      <c r="B15" s="16" t="s">
        <v>47</v>
      </c>
      <c r="C15" s="23" t="s">
        <v>50</v>
      </c>
      <c r="D15" s="19" t="s">
        <v>51</v>
      </c>
      <c r="E15" s="19" t="s">
        <v>1</v>
      </c>
      <c r="F15" s="20" t="s">
        <v>24</v>
      </c>
      <c r="G15" s="59">
        <v>0</v>
      </c>
      <c r="H15" s="59"/>
      <c r="I15" s="3"/>
    </row>
    <row r="16" spans="1:9" ht="51.75" thickBot="1" x14ac:dyDescent="0.25">
      <c r="A16" s="7">
        <v>9</v>
      </c>
      <c r="B16" s="27" t="s">
        <v>49</v>
      </c>
      <c r="C16" s="28" t="s">
        <v>48</v>
      </c>
      <c r="D16" s="28" t="s">
        <v>53</v>
      </c>
      <c r="E16" s="29" t="s">
        <v>1</v>
      </c>
      <c r="F16" s="30" t="s">
        <v>24</v>
      </c>
      <c r="G16" s="62">
        <v>0</v>
      </c>
      <c r="H16" s="62"/>
      <c r="I16" s="5"/>
    </row>
    <row r="17" spans="7:8" x14ac:dyDescent="0.2">
      <c r="G17" s="61"/>
      <c r="H17" s="61"/>
    </row>
    <row r="18" spans="7:8" x14ac:dyDescent="0.2">
      <c r="G18" s="61"/>
      <c r="H18" s="61"/>
    </row>
    <row r="19" spans="7:8" x14ac:dyDescent="0.2">
      <c r="G19" s="61"/>
      <c r="H19" s="61"/>
    </row>
    <row r="20" spans="7:8" x14ac:dyDescent="0.2">
      <c r="G20" s="61"/>
      <c r="H20" s="61"/>
    </row>
    <row r="21" spans="7:8" x14ac:dyDescent="0.2">
      <c r="G21" s="61"/>
      <c r="H21" s="61"/>
    </row>
    <row r="22" spans="7:8" x14ac:dyDescent="0.2">
      <c r="G22" s="61"/>
      <c r="H22" s="61"/>
    </row>
    <row r="23" spans="7:8" x14ac:dyDescent="0.2">
      <c r="G23" s="61"/>
      <c r="H23" s="61"/>
    </row>
    <row r="24" spans="7:8" x14ac:dyDescent="0.2">
      <c r="G24" s="61"/>
      <c r="H24" s="61"/>
    </row>
    <row r="25" spans="7:8" x14ac:dyDescent="0.2">
      <c r="G25" s="61"/>
      <c r="H25" s="61"/>
    </row>
    <row r="26" spans="7:8" x14ac:dyDescent="0.2">
      <c r="G26" s="61"/>
      <c r="H26" s="61"/>
    </row>
    <row r="27" spans="7:8" x14ac:dyDescent="0.2">
      <c r="G27" s="61"/>
      <c r="H27" s="61"/>
    </row>
    <row r="28" spans="7:8" x14ac:dyDescent="0.2">
      <c r="G28" s="61"/>
      <c r="H28" s="61"/>
    </row>
    <row r="29" spans="7:8" x14ac:dyDescent="0.2">
      <c r="G29" s="61"/>
      <c r="H29" s="61"/>
    </row>
    <row r="30" spans="7:8" x14ac:dyDescent="0.2">
      <c r="G30" s="61"/>
      <c r="H30" s="61"/>
    </row>
    <row r="31" spans="7:8" x14ac:dyDescent="0.2">
      <c r="G31" s="61"/>
      <c r="H31" s="61"/>
    </row>
    <row r="32" spans="7:8" x14ac:dyDescent="0.2">
      <c r="G32" s="61"/>
      <c r="H32" s="61"/>
    </row>
    <row r="33" spans="7:8" x14ac:dyDescent="0.2">
      <c r="G33" s="61"/>
      <c r="H33" s="61"/>
    </row>
    <row r="34" spans="7:8" x14ac:dyDescent="0.2">
      <c r="G34" s="61"/>
      <c r="H34" s="61"/>
    </row>
    <row r="35" spans="7:8" x14ac:dyDescent="0.2">
      <c r="G35" s="61"/>
      <c r="H35" s="61"/>
    </row>
    <row r="36" spans="7:8" x14ac:dyDescent="0.2">
      <c r="G36" s="61"/>
      <c r="H36" s="61"/>
    </row>
    <row r="37" spans="7:8" x14ac:dyDescent="0.2">
      <c r="G37" s="61"/>
      <c r="H37" s="61"/>
    </row>
    <row r="38" spans="7:8" x14ac:dyDescent="0.2">
      <c r="G38" s="61"/>
      <c r="H38" s="61"/>
    </row>
    <row r="39" spans="7:8" x14ac:dyDescent="0.2">
      <c r="G39" s="61"/>
      <c r="H39" s="61"/>
    </row>
    <row r="40" spans="7:8" x14ac:dyDescent="0.2">
      <c r="G40" s="61"/>
      <c r="H40" s="61"/>
    </row>
    <row r="41" spans="7:8" x14ac:dyDescent="0.2">
      <c r="G41" s="61"/>
      <c r="H41" s="61"/>
    </row>
    <row r="42" spans="7:8" x14ac:dyDescent="0.2">
      <c r="G42" s="61"/>
      <c r="H42" s="61"/>
    </row>
    <row r="43" spans="7:8" x14ac:dyDescent="0.2">
      <c r="G43" s="61"/>
      <c r="H43" s="61"/>
    </row>
    <row r="44" spans="7:8" x14ac:dyDescent="0.2">
      <c r="G44" s="61"/>
      <c r="H44" s="61"/>
    </row>
    <row r="45" spans="7:8" x14ac:dyDescent="0.2">
      <c r="G45" s="61"/>
      <c r="H45" s="61"/>
    </row>
    <row r="46" spans="7:8" x14ac:dyDescent="0.2">
      <c r="G46" s="61"/>
      <c r="H46" s="61"/>
    </row>
    <row r="47" spans="7:8" x14ac:dyDescent="0.2">
      <c r="G47" s="61"/>
      <c r="H47" s="61"/>
    </row>
    <row r="48" spans="7:8" x14ac:dyDescent="0.2">
      <c r="G48" s="61"/>
      <c r="H48" s="61"/>
    </row>
  </sheetData>
  <mergeCells count="49">
    <mergeCell ref="G46:H46"/>
    <mergeCell ref="G47:H47"/>
    <mergeCell ref="G48:H48"/>
    <mergeCell ref="G12:H12"/>
    <mergeCell ref="G41:H41"/>
    <mergeCell ref="G42:H42"/>
    <mergeCell ref="G43:H43"/>
    <mergeCell ref="G44:H44"/>
    <mergeCell ref="G45:H45"/>
    <mergeCell ref="G36:H36"/>
    <mergeCell ref="G37:H37"/>
    <mergeCell ref="G38:H38"/>
    <mergeCell ref="G39:H39"/>
    <mergeCell ref="G40:H40"/>
    <mergeCell ref="G31:H31"/>
    <mergeCell ref="G32:H32"/>
    <mergeCell ref="G33:H33"/>
    <mergeCell ref="G34:H34"/>
    <mergeCell ref="G35:H35"/>
    <mergeCell ref="G26:H26"/>
    <mergeCell ref="G27:H27"/>
    <mergeCell ref="G28:H28"/>
    <mergeCell ref="G29:H29"/>
    <mergeCell ref="G30:H30"/>
    <mergeCell ref="G21:H21"/>
    <mergeCell ref="G22:H22"/>
    <mergeCell ref="G23:H23"/>
    <mergeCell ref="G24:H24"/>
    <mergeCell ref="G25:H25"/>
    <mergeCell ref="G19:H19"/>
    <mergeCell ref="G20:H20"/>
    <mergeCell ref="G14:H14"/>
    <mergeCell ref="G15:H15"/>
    <mergeCell ref="G16:H16"/>
    <mergeCell ref="G10:H10"/>
    <mergeCell ref="G11:H11"/>
    <mergeCell ref="G13:H13"/>
    <mergeCell ref="G17:H17"/>
    <mergeCell ref="G18:H18"/>
    <mergeCell ref="G8:H8"/>
    <mergeCell ref="G9:H9"/>
    <mergeCell ref="G6:H6"/>
    <mergeCell ref="G4:H4"/>
    <mergeCell ref="G7:H7"/>
    <mergeCell ref="A1:A2"/>
    <mergeCell ref="B1:H2"/>
    <mergeCell ref="I1:I2"/>
    <mergeCell ref="G3:H3"/>
    <mergeCell ref="G5:H5"/>
  </mergeCells>
  <printOptions gridLines="1"/>
  <pageMargins left="0.70866141732283472" right="0.70866141732283472" top="0.74803149606299213" bottom="0.74803149606299213" header="0.31496062992125984" footer="0.31496062992125984"/>
  <pageSetup paperSize="5"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tabSelected="1" zoomScale="70" zoomScaleNormal="70" workbookViewId="0">
      <selection activeCell="A3" sqref="A3:A4"/>
    </sheetView>
  </sheetViews>
  <sheetFormatPr baseColWidth="10" defaultRowHeight="12.75" x14ac:dyDescent="0.2"/>
  <cols>
    <col min="1" max="1" width="23.7109375" style="1" customWidth="1"/>
    <col min="2" max="2" width="25.7109375" style="1" customWidth="1"/>
    <col min="3" max="3" width="24.85546875" style="1" customWidth="1"/>
    <col min="4" max="4" width="29" style="1" customWidth="1"/>
    <col min="5" max="5" width="20.42578125" style="1" customWidth="1"/>
    <col min="6" max="6" width="20" style="1" customWidth="1"/>
    <col min="7" max="14" width="11.7109375" style="1" customWidth="1"/>
    <col min="15" max="15" width="13" style="1" customWidth="1"/>
    <col min="16" max="18" width="11.7109375" style="1" customWidth="1"/>
    <col min="19" max="19" width="20.7109375" style="1" customWidth="1"/>
    <col min="20" max="21" width="35.7109375" style="1" customWidth="1"/>
    <col min="22" max="22" width="0" style="1" hidden="1" customWidth="1"/>
    <col min="23" max="16384" width="11.42578125" style="1"/>
  </cols>
  <sheetData>
    <row r="1" spans="1:23" ht="60" customHeight="1" x14ac:dyDescent="0.2">
      <c r="A1" s="48"/>
      <c r="B1" s="50" t="s">
        <v>54</v>
      </c>
      <c r="C1" s="51"/>
      <c r="D1" s="51"/>
      <c r="E1" s="51"/>
      <c r="F1" s="51"/>
      <c r="G1" s="51"/>
      <c r="H1" s="51"/>
      <c r="I1" s="51"/>
      <c r="J1" s="51"/>
      <c r="K1" s="51"/>
      <c r="L1" s="51"/>
      <c r="M1" s="51"/>
      <c r="N1" s="51"/>
      <c r="O1" s="51"/>
      <c r="P1" s="51"/>
      <c r="Q1" s="51"/>
      <c r="R1" s="51"/>
      <c r="S1" s="51"/>
      <c r="T1" s="52"/>
      <c r="U1" s="70"/>
    </row>
    <row r="2" spans="1:23" ht="20.100000000000001" customHeight="1" thickBot="1" x14ac:dyDescent="0.25">
      <c r="A2" s="49"/>
      <c r="B2" s="53"/>
      <c r="C2" s="54"/>
      <c r="D2" s="54"/>
      <c r="E2" s="54"/>
      <c r="F2" s="54"/>
      <c r="G2" s="54"/>
      <c r="H2" s="54"/>
      <c r="I2" s="54"/>
      <c r="J2" s="54"/>
      <c r="K2" s="54"/>
      <c r="L2" s="54"/>
      <c r="M2" s="54"/>
      <c r="N2" s="54"/>
      <c r="O2" s="54"/>
      <c r="P2" s="54"/>
      <c r="Q2" s="54"/>
      <c r="R2" s="54"/>
      <c r="S2" s="54"/>
      <c r="T2" s="55"/>
      <c r="U2" s="71"/>
    </row>
    <row r="3" spans="1:23" ht="39" customHeight="1" x14ac:dyDescent="0.2">
      <c r="A3" s="75" t="s">
        <v>5</v>
      </c>
      <c r="B3" s="76" t="s">
        <v>6</v>
      </c>
      <c r="C3" s="76" t="s">
        <v>0</v>
      </c>
      <c r="D3" s="76" t="s">
        <v>7</v>
      </c>
      <c r="E3" s="77" t="s">
        <v>3</v>
      </c>
      <c r="F3" s="76" t="s">
        <v>8</v>
      </c>
      <c r="G3" s="78" t="s">
        <v>55</v>
      </c>
      <c r="H3" s="79"/>
      <c r="I3" s="79"/>
      <c r="J3" s="79"/>
      <c r="K3" s="79"/>
      <c r="L3" s="79"/>
      <c r="M3" s="79"/>
      <c r="N3" s="79"/>
      <c r="O3" s="79"/>
      <c r="P3" s="79"/>
      <c r="Q3" s="79"/>
      <c r="R3" s="79"/>
      <c r="S3" s="95" t="s">
        <v>68</v>
      </c>
      <c r="T3" s="95" t="s">
        <v>69</v>
      </c>
      <c r="U3" s="97" t="s">
        <v>70</v>
      </c>
    </row>
    <row r="4" spans="1:23" ht="25.5" x14ac:dyDescent="0.2">
      <c r="A4" s="80"/>
      <c r="B4" s="76"/>
      <c r="C4" s="76"/>
      <c r="D4" s="76"/>
      <c r="E4" s="77"/>
      <c r="F4" s="76"/>
      <c r="G4" s="81" t="s">
        <v>56</v>
      </c>
      <c r="H4" s="82" t="s">
        <v>57</v>
      </c>
      <c r="I4" s="82" t="s">
        <v>58</v>
      </c>
      <c r="J4" s="82" t="s">
        <v>59</v>
      </c>
      <c r="K4" s="82" t="s">
        <v>60</v>
      </c>
      <c r="L4" s="82" t="s">
        <v>61</v>
      </c>
      <c r="M4" s="82" t="s">
        <v>62</v>
      </c>
      <c r="N4" s="82" t="s">
        <v>63</v>
      </c>
      <c r="O4" s="82" t="s">
        <v>64</v>
      </c>
      <c r="P4" s="82" t="s">
        <v>65</v>
      </c>
      <c r="Q4" s="82" t="s">
        <v>66</v>
      </c>
      <c r="R4" s="83" t="s">
        <v>67</v>
      </c>
      <c r="S4" s="94"/>
      <c r="T4" s="94"/>
      <c r="U4" s="96"/>
    </row>
    <row r="5" spans="1:23" ht="102" x14ac:dyDescent="0.2">
      <c r="A5" s="85" t="s">
        <v>90</v>
      </c>
      <c r="B5" s="86" t="s">
        <v>16</v>
      </c>
      <c r="C5" s="87" t="s">
        <v>18</v>
      </c>
      <c r="D5" s="87" t="s">
        <v>19</v>
      </c>
      <c r="E5" s="88" t="s">
        <v>2</v>
      </c>
      <c r="F5" s="89" t="s">
        <v>23</v>
      </c>
      <c r="G5" s="90"/>
      <c r="H5" s="90"/>
      <c r="I5" s="86"/>
      <c r="J5" s="84"/>
      <c r="K5" s="84"/>
      <c r="L5" s="93">
        <v>1</v>
      </c>
      <c r="M5" s="84"/>
      <c r="N5" s="84"/>
      <c r="O5" s="84"/>
      <c r="P5" s="84"/>
      <c r="Q5" s="84"/>
      <c r="R5" s="46">
        <v>1</v>
      </c>
      <c r="S5" s="93">
        <v>1</v>
      </c>
      <c r="T5" s="91" t="s">
        <v>91</v>
      </c>
      <c r="U5" s="92"/>
      <c r="W5" s="15"/>
    </row>
    <row r="6" spans="1:23" ht="114.75" x14ac:dyDescent="0.25">
      <c r="A6" s="2">
        <v>1</v>
      </c>
      <c r="B6" s="23" t="s">
        <v>11</v>
      </c>
      <c r="C6" s="24" t="s">
        <v>14</v>
      </c>
      <c r="D6" s="17" t="s">
        <v>13</v>
      </c>
      <c r="E6" s="18" t="s">
        <v>2</v>
      </c>
      <c r="F6" s="25" t="s">
        <v>24</v>
      </c>
      <c r="G6" s="21"/>
      <c r="H6" s="21"/>
      <c r="I6" s="26"/>
      <c r="J6" s="22"/>
      <c r="K6" s="22"/>
      <c r="L6" s="33">
        <f>35/35</f>
        <v>1</v>
      </c>
      <c r="M6" s="19"/>
      <c r="N6" s="19"/>
      <c r="O6" s="19"/>
      <c r="P6" s="19"/>
      <c r="Q6" s="19"/>
      <c r="R6" s="41">
        <f>7/7</f>
        <v>1</v>
      </c>
      <c r="S6" s="42">
        <f>(L6+R6)/2</f>
        <v>1</v>
      </c>
      <c r="T6" s="17" t="s">
        <v>71</v>
      </c>
      <c r="U6" s="40" t="s">
        <v>75</v>
      </c>
      <c r="V6" s="14"/>
      <c r="W6" s="15"/>
    </row>
    <row r="7" spans="1:23" ht="131.25" customHeight="1" x14ac:dyDescent="0.2">
      <c r="A7" s="2">
        <v>1</v>
      </c>
      <c r="B7" s="23" t="s">
        <v>12</v>
      </c>
      <c r="C7" s="33" t="s">
        <v>15</v>
      </c>
      <c r="D7" s="17" t="s">
        <v>13</v>
      </c>
      <c r="E7" s="18" t="s">
        <v>2</v>
      </c>
      <c r="F7" s="25" t="s">
        <v>24</v>
      </c>
      <c r="G7" s="21"/>
      <c r="H7" s="21"/>
      <c r="I7" s="16"/>
      <c r="J7" s="22"/>
      <c r="K7" s="22"/>
      <c r="L7" s="24">
        <f>21/21</f>
        <v>1</v>
      </c>
      <c r="M7" s="19"/>
      <c r="N7" s="19"/>
      <c r="O7" s="19"/>
      <c r="P7" s="19"/>
      <c r="Q7" s="19"/>
      <c r="R7" s="43">
        <f>6/6</f>
        <v>1</v>
      </c>
      <c r="S7" s="42">
        <f>(L7+R7)/2</f>
        <v>1</v>
      </c>
      <c r="T7" s="17" t="s">
        <v>76</v>
      </c>
      <c r="U7" s="40" t="s">
        <v>77</v>
      </c>
      <c r="W7" s="15"/>
    </row>
    <row r="8" spans="1:23" ht="51" x14ac:dyDescent="0.2">
      <c r="A8" s="2" t="s">
        <v>22</v>
      </c>
      <c r="B8" s="16" t="s">
        <v>20</v>
      </c>
      <c r="C8" s="23" t="s">
        <v>21</v>
      </c>
      <c r="D8" s="23" t="s">
        <v>27</v>
      </c>
      <c r="E8" s="18" t="s">
        <v>1</v>
      </c>
      <c r="F8" s="20" t="s">
        <v>25</v>
      </c>
      <c r="G8" s="21"/>
      <c r="H8" s="21"/>
      <c r="I8" s="16"/>
      <c r="J8" s="22"/>
      <c r="K8" s="22"/>
      <c r="L8" s="22"/>
      <c r="M8" s="22"/>
      <c r="N8" s="22"/>
      <c r="O8" s="22"/>
      <c r="P8" s="22"/>
      <c r="Q8" s="22"/>
      <c r="R8" s="43">
        <v>0.48</v>
      </c>
      <c r="S8" s="24">
        <v>0.48</v>
      </c>
      <c r="T8" s="72" t="s">
        <v>87</v>
      </c>
      <c r="U8" s="74"/>
      <c r="W8" s="15"/>
    </row>
    <row r="9" spans="1:23" ht="139.5" customHeight="1" x14ac:dyDescent="0.2">
      <c r="A9" s="6">
        <v>5</v>
      </c>
      <c r="B9" s="23" t="s">
        <v>72</v>
      </c>
      <c r="C9" s="23" t="s">
        <v>73</v>
      </c>
      <c r="D9" s="23" t="s">
        <v>74</v>
      </c>
      <c r="E9" s="18" t="s">
        <v>2</v>
      </c>
      <c r="F9" s="20" t="s">
        <v>26</v>
      </c>
      <c r="G9" s="21"/>
      <c r="H9" s="21"/>
      <c r="I9" s="16"/>
      <c r="J9" s="22"/>
      <c r="K9" s="22"/>
      <c r="L9" s="47" t="s">
        <v>89</v>
      </c>
      <c r="M9" s="22"/>
      <c r="N9" s="22"/>
      <c r="O9" s="22"/>
      <c r="P9" s="22"/>
      <c r="Q9" s="22"/>
      <c r="R9" s="46">
        <f>3/3</f>
        <v>1</v>
      </c>
      <c r="S9" s="39">
        <v>1</v>
      </c>
      <c r="T9" s="72" t="s">
        <v>88</v>
      </c>
      <c r="U9" s="73"/>
      <c r="W9" s="15"/>
    </row>
    <row r="10" spans="1:23" ht="69.75" customHeight="1" x14ac:dyDescent="0.2">
      <c r="A10" s="2" t="s">
        <v>29</v>
      </c>
      <c r="B10" s="23" t="s">
        <v>28</v>
      </c>
      <c r="C10" s="23" t="s">
        <v>30</v>
      </c>
      <c r="D10" s="23" t="s">
        <v>31</v>
      </c>
      <c r="E10" s="19" t="s">
        <v>1</v>
      </c>
      <c r="F10" s="20" t="s">
        <v>24</v>
      </c>
      <c r="G10" s="21"/>
      <c r="H10" s="21"/>
      <c r="I10" s="16"/>
      <c r="J10" s="22"/>
      <c r="K10" s="22"/>
      <c r="L10" s="22"/>
      <c r="M10" s="22"/>
      <c r="N10" s="22"/>
      <c r="O10" s="22"/>
      <c r="P10" s="22"/>
      <c r="Q10" s="22"/>
      <c r="R10" s="43">
        <v>1</v>
      </c>
      <c r="S10" s="39">
        <v>1</v>
      </c>
      <c r="T10" s="65" t="s">
        <v>82</v>
      </c>
      <c r="U10" s="67"/>
      <c r="W10" s="15"/>
    </row>
    <row r="11" spans="1:23" ht="60.75" customHeight="1" x14ac:dyDescent="0.2">
      <c r="A11" s="38">
        <v>6</v>
      </c>
      <c r="B11" s="23" t="s">
        <v>32</v>
      </c>
      <c r="C11" s="19" t="s">
        <v>33</v>
      </c>
      <c r="D11" s="19" t="s">
        <v>33</v>
      </c>
      <c r="E11" s="19" t="s">
        <v>1</v>
      </c>
      <c r="F11" s="20" t="s">
        <v>34</v>
      </c>
      <c r="G11" s="21"/>
      <c r="H11" s="21"/>
      <c r="I11" s="16"/>
      <c r="J11" s="22"/>
      <c r="K11" s="22"/>
      <c r="L11" s="19"/>
      <c r="M11" s="22"/>
      <c r="N11" s="22"/>
      <c r="O11" s="22"/>
      <c r="P11" s="22"/>
      <c r="Q11" s="22"/>
      <c r="R11" s="43">
        <v>1</v>
      </c>
      <c r="S11" s="39">
        <v>1</v>
      </c>
      <c r="T11" s="65" t="s">
        <v>85</v>
      </c>
      <c r="U11" s="66"/>
      <c r="W11" s="15"/>
    </row>
    <row r="12" spans="1:23" ht="102" x14ac:dyDescent="0.2">
      <c r="A12" s="2" t="s">
        <v>35</v>
      </c>
      <c r="B12" s="23" t="s">
        <v>38</v>
      </c>
      <c r="C12" s="17" t="s">
        <v>41</v>
      </c>
      <c r="D12" s="23" t="s">
        <v>42</v>
      </c>
      <c r="E12" s="18" t="s">
        <v>2</v>
      </c>
      <c r="F12" s="20" t="s">
        <v>34</v>
      </c>
      <c r="G12" s="21"/>
      <c r="H12" s="21"/>
      <c r="I12" s="16"/>
      <c r="J12" s="22"/>
      <c r="K12" s="22"/>
      <c r="L12" s="24">
        <v>0</v>
      </c>
      <c r="M12" s="24"/>
      <c r="N12" s="24"/>
      <c r="O12" s="24"/>
      <c r="P12" s="24"/>
      <c r="Q12" s="24"/>
      <c r="R12" s="43">
        <v>0</v>
      </c>
      <c r="S12" s="39">
        <v>0</v>
      </c>
      <c r="T12" s="65" t="s">
        <v>81</v>
      </c>
      <c r="U12" s="66"/>
      <c r="W12" s="15"/>
    </row>
    <row r="13" spans="1:23" ht="144" customHeight="1" x14ac:dyDescent="0.2">
      <c r="A13" s="2" t="s">
        <v>39</v>
      </c>
      <c r="B13" s="23" t="s">
        <v>40</v>
      </c>
      <c r="C13" s="23" t="s">
        <v>43</v>
      </c>
      <c r="D13" s="23" t="s">
        <v>44</v>
      </c>
      <c r="E13" s="18" t="s">
        <v>2</v>
      </c>
      <c r="F13" s="20" t="s">
        <v>34</v>
      </c>
      <c r="G13" s="21"/>
      <c r="H13" s="21"/>
      <c r="I13" s="16"/>
      <c r="J13" s="22"/>
      <c r="K13" s="22"/>
      <c r="L13" s="24">
        <f>5/5</f>
        <v>1</v>
      </c>
      <c r="M13" s="22"/>
      <c r="N13" s="22"/>
      <c r="O13" s="22"/>
      <c r="P13" s="22"/>
      <c r="Q13" s="22"/>
      <c r="R13" s="43">
        <f>10/10</f>
        <v>1</v>
      </c>
      <c r="S13" s="39">
        <f>(L13+R13)/2</f>
        <v>1</v>
      </c>
      <c r="T13" s="17" t="s">
        <v>78</v>
      </c>
      <c r="U13" s="40" t="s">
        <v>79</v>
      </c>
      <c r="W13" s="15"/>
    </row>
    <row r="14" spans="1:23" ht="64.5" customHeight="1" x14ac:dyDescent="0.2">
      <c r="A14" s="6">
        <v>7</v>
      </c>
      <c r="B14" s="23" t="s">
        <v>36</v>
      </c>
      <c r="C14" s="20" t="s">
        <v>37</v>
      </c>
      <c r="D14" s="20" t="s">
        <v>37</v>
      </c>
      <c r="E14" s="19" t="s">
        <v>1</v>
      </c>
      <c r="F14" s="20" t="s">
        <v>34</v>
      </c>
      <c r="G14" s="25"/>
      <c r="H14" s="25"/>
      <c r="I14" s="20"/>
      <c r="J14" s="20"/>
      <c r="K14" s="20"/>
      <c r="L14" s="20"/>
      <c r="M14" s="20"/>
      <c r="N14" s="20"/>
      <c r="O14" s="20"/>
      <c r="P14" s="20"/>
      <c r="Q14" s="20"/>
      <c r="R14" s="41">
        <v>1</v>
      </c>
      <c r="S14" s="42">
        <v>1</v>
      </c>
      <c r="T14" s="65" t="s">
        <v>80</v>
      </c>
      <c r="U14" s="66"/>
      <c r="W14" s="15"/>
    </row>
    <row r="15" spans="1:23" ht="38.25" x14ac:dyDescent="0.2">
      <c r="A15" s="6">
        <v>7</v>
      </c>
      <c r="B15" s="16" t="s">
        <v>45</v>
      </c>
      <c r="C15" s="19" t="s">
        <v>46</v>
      </c>
      <c r="D15" s="19" t="s">
        <v>52</v>
      </c>
      <c r="E15" s="19" t="s">
        <v>1</v>
      </c>
      <c r="F15" s="20" t="s">
        <v>34</v>
      </c>
      <c r="G15" s="21"/>
      <c r="H15" s="21"/>
      <c r="I15" s="16"/>
      <c r="J15" s="22"/>
      <c r="K15" s="22"/>
      <c r="L15" s="22"/>
      <c r="M15" s="19"/>
      <c r="N15" s="22"/>
      <c r="O15" s="22"/>
      <c r="P15" s="22"/>
      <c r="Q15" s="22"/>
      <c r="R15" s="43">
        <v>1</v>
      </c>
      <c r="S15" s="39">
        <v>1</v>
      </c>
      <c r="T15" s="65" t="s">
        <v>83</v>
      </c>
      <c r="U15" s="66"/>
      <c r="W15" s="15"/>
    </row>
    <row r="16" spans="1:23" ht="51.75" thickBot="1" x14ac:dyDescent="0.25">
      <c r="A16" s="6">
        <v>9</v>
      </c>
      <c r="B16" s="16" t="s">
        <v>47</v>
      </c>
      <c r="C16" s="23" t="s">
        <v>50</v>
      </c>
      <c r="D16" s="19" t="s">
        <v>51</v>
      </c>
      <c r="E16" s="19" t="s">
        <v>1</v>
      </c>
      <c r="F16" s="20" t="s">
        <v>24</v>
      </c>
      <c r="G16" s="21"/>
      <c r="H16" s="21"/>
      <c r="I16" s="16"/>
      <c r="J16" s="22"/>
      <c r="K16" s="22"/>
      <c r="L16" s="22"/>
      <c r="M16" s="22"/>
      <c r="N16" s="22"/>
      <c r="O16" s="22"/>
      <c r="P16" s="22"/>
      <c r="Q16" s="22"/>
      <c r="R16" s="43">
        <v>0</v>
      </c>
      <c r="S16" s="39">
        <v>0</v>
      </c>
      <c r="T16" s="68" t="s">
        <v>84</v>
      </c>
      <c r="U16" s="69"/>
      <c r="W16" s="15"/>
    </row>
    <row r="17" spans="1:23" ht="70.5" customHeight="1" thickBot="1" x14ac:dyDescent="0.25">
      <c r="A17" s="7">
        <v>9</v>
      </c>
      <c r="B17" s="28" t="s">
        <v>49</v>
      </c>
      <c r="C17" s="28" t="s">
        <v>48</v>
      </c>
      <c r="D17" s="28" t="s">
        <v>53</v>
      </c>
      <c r="E17" s="29" t="s">
        <v>1</v>
      </c>
      <c r="F17" s="30" t="s">
        <v>24</v>
      </c>
      <c r="G17" s="31"/>
      <c r="H17" s="31"/>
      <c r="I17" s="27"/>
      <c r="J17" s="32"/>
      <c r="K17" s="32"/>
      <c r="L17" s="32"/>
      <c r="M17" s="32"/>
      <c r="N17" s="32"/>
      <c r="O17" s="32"/>
      <c r="P17" s="32"/>
      <c r="Q17" s="32"/>
      <c r="R17" s="44">
        <v>0</v>
      </c>
      <c r="S17" s="45">
        <v>0</v>
      </c>
      <c r="T17" s="68" t="s">
        <v>86</v>
      </c>
      <c r="U17" s="69"/>
      <c r="W17" s="15"/>
    </row>
    <row r="18" spans="1:23" x14ac:dyDescent="0.2">
      <c r="G18" s="61"/>
      <c r="H18" s="61"/>
    </row>
    <row r="19" spans="1:23" x14ac:dyDescent="0.2">
      <c r="G19" s="61"/>
      <c r="H19" s="61"/>
    </row>
    <row r="20" spans="1:23" x14ac:dyDescent="0.2">
      <c r="G20" s="61"/>
      <c r="H20" s="61"/>
    </row>
    <row r="21" spans="1:23" x14ac:dyDescent="0.2">
      <c r="G21" s="61"/>
      <c r="H21" s="61"/>
    </row>
    <row r="22" spans="1:23" x14ac:dyDescent="0.2">
      <c r="G22" s="61"/>
      <c r="H22" s="61"/>
    </row>
    <row r="23" spans="1:23" x14ac:dyDescent="0.2">
      <c r="G23" s="61"/>
      <c r="H23" s="61"/>
    </row>
    <row r="24" spans="1:23" x14ac:dyDescent="0.2">
      <c r="G24" s="61"/>
      <c r="H24" s="61"/>
    </row>
    <row r="25" spans="1:23" x14ac:dyDescent="0.2">
      <c r="G25" s="61"/>
      <c r="H25" s="61"/>
    </row>
    <row r="26" spans="1:23" x14ac:dyDescent="0.2">
      <c r="G26" s="61"/>
      <c r="H26" s="61"/>
    </row>
    <row r="27" spans="1:23" x14ac:dyDescent="0.2">
      <c r="G27" s="61"/>
      <c r="H27" s="61"/>
    </row>
    <row r="28" spans="1:23" x14ac:dyDescent="0.2">
      <c r="G28" s="61"/>
      <c r="H28" s="61"/>
    </row>
    <row r="29" spans="1:23" x14ac:dyDescent="0.2">
      <c r="G29" s="61"/>
      <c r="H29" s="61"/>
    </row>
    <row r="30" spans="1:23" x14ac:dyDescent="0.2">
      <c r="G30" s="61"/>
      <c r="H30" s="61"/>
    </row>
    <row r="31" spans="1:23" x14ac:dyDescent="0.2">
      <c r="G31" s="61"/>
      <c r="H31" s="61"/>
    </row>
    <row r="32" spans="1:23" x14ac:dyDescent="0.2">
      <c r="G32" s="61"/>
      <c r="H32" s="61"/>
    </row>
    <row r="33" spans="7:8" x14ac:dyDescent="0.2">
      <c r="G33" s="61"/>
      <c r="H33" s="61"/>
    </row>
    <row r="34" spans="7:8" x14ac:dyDescent="0.2">
      <c r="G34" s="61"/>
      <c r="H34" s="61"/>
    </row>
    <row r="35" spans="7:8" x14ac:dyDescent="0.2">
      <c r="G35" s="61"/>
      <c r="H35" s="61"/>
    </row>
    <row r="36" spans="7:8" x14ac:dyDescent="0.2">
      <c r="G36" s="61"/>
      <c r="H36" s="61"/>
    </row>
    <row r="37" spans="7:8" x14ac:dyDescent="0.2">
      <c r="G37" s="61"/>
      <c r="H37" s="61"/>
    </row>
    <row r="38" spans="7:8" x14ac:dyDescent="0.2">
      <c r="G38" s="61"/>
      <c r="H38" s="61"/>
    </row>
    <row r="39" spans="7:8" x14ac:dyDescent="0.2">
      <c r="G39" s="61"/>
      <c r="H39" s="61"/>
    </row>
    <row r="40" spans="7:8" x14ac:dyDescent="0.2">
      <c r="G40" s="61"/>
      <c r="H40" s="61"/>
    </row>
    <row r="41" spans="7:8" x14ac:dyDescent="0.2">
      <c r="G41" s="61"/>
      <c r="H41" s="61"/>
    </row>
    <row r="42" spans="7:8" x14ac:dyDescent="0.2">
      <c r="G42" s="61"/>
      <c r="H42" s="61"/>
    </row>
    <row r="43" spans="7:8" x14ac:dyDescent="0.2">
      <c r="G43" s="61"/>
      <c r="H43" s="61"/>
    </row>
    <row r="44" spans="7:8" x14ac:dyDescent="0.2">
      <c r="G44" s="61"/>
      <c r="H44" s="61"/>
    </row>
    <row r="45" spans="7:8" x14ac:dyDescent="0.2">
      <c r="G45" s="61"/>
      <c r="H45" s="61"/>
    </row>
    <row r="46" spans="7:8" x14ac:dyDescent="0.2">
      <c r="G46" s="61"/>
      <c r="H46" s="61"/>
    </row>
    <row r="47" spans="7:8" x14ac:dyDescent="0.2">
      <c r="G47" s="61"/>
      <c r="H47" s="61"/>
    </row>
    <row r="48" spans="7:8" x14ac:dyDescent="0.2">
      <c r="G48" s="61"/>
      <c r="H48" s="61"/>
    </row>
    <row r="49" spans="7:8" x14ac:dyDescent="0.2">
      <c r="G49" s="61"/>
      <c r="H49" s="61"/>
    </row>
  </sheetData>
  <mergeCells count="55">
    <mergeCell ref="G18:H18"/>
    <mergeCell ref="A1:A2"/>
    <mergeCell ref="G30:H30"/>
    <mergeCell ref="G19:H19"/>
    <mergeCell ref="G20:H20"/>
    <mergeCell ref="G21:H21"/>
    <mergeCell ref="G22:H22"/>
    <mergeCell ref="G23:H23"/>
    <mergeCell ref="G24:H24"/>
    <mergeCell ref="G25:H25"/>
    <mergeCell ref="G26:H26"/>
    <mergeCell ref="G27:H27"/>
    <mergeCell ref="G28:H28"/>
    <mergeCell ref="G29:H29"/>
    <mergeCell ref="G37:H37"/>
    <mergeCell ref="G38:H38"/>
    <mergeCell ref="G39:H39"/>
    <mergeCell ref="G40:H40"/>
    <mergeCell ref="G41:H41"/>
    <mergeCell ref="G32:H32"/>
    <mergeCell ref="G33:H33"/>
    <mergeCell ref="G34:H34"/>
    <mergeCell ref="G35:H35"/>
    <mergeCell ref="G36:H36"/>
    <mergeCell ref="G49:H49"/>
    <mergeCell ref="A3:A4"/>
    <mergeCell ref="B3:B4"/>
    <mergeCell ref="C3:C4"/>
    <mergeCell ref="D3:D4"/>
    <mergeCell ref="E3:E4"/>
    <mergeCell ref="F3:F4"/>
    <mergeCell ref="G3:R3"/>
    <mergeCell ref="G43:H43"/>
    <mergeCell ref="G44:H44"/>
    <mergeCell ref="G45:H45"/>
    <mergeCell ref="G46:H46"/>
    <mergeCell ref="G47:H47"/>
    <mergeCell ref="G48:H48"/>
    <mergeCell ref="G42:H42"/>
    <mergeCell ref="G31:H31"/>
    <mergeCell ref="T14:U14"/>
    <mergeCell ref="T10:U10"/>
    <mergeCell ref="T17:U17"/>
    <mergeCell ref="T16:U16"/>
    <mergeCell ref="U1:U2"/>
    <mergeCell ref="B1:T2"/>
    <mergeCell ref="T9:U9"/>
    <mergeCell ref="T12:U12"/>
    <mergeCell ref="T15:U15"/>
    <mergeCell ref="T11:U11"/>
    <mergeCell ref="T8:U8"/>
    <mergeCell ref="T5:U5"/>
    <mergeCell ref="S3:S4"/>
    <mergeCell ref="T3:T4"/>
    <mergeCell ref="U3:U4"/>
  </mergeCells>
  <printOptions gridLines="1"/>
  <pageMargins left="0.70866141732283472" right="0.70866141732283472" top="0.74803149606299213" bottom="0.74803149606299213" header="0.31496062992125984" footer="0.31496062992125984"/>
  <pageSetup paperSize="5"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MEDICION</vt:lpstr>
      <vt:lpstr>EVALUACION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Elida Martinez</dc:creator>
  <cp:lastModifiedBy>Alejandro Ruíz</cp:lastModifiedBy>
  <cp:lastPrinted>2017-06-26T19:17:52Z</cp:lastPrinted>
  <dcterms:created xsi:type="dcterms:W3CDTF">2012-12-12T14:22:12Z</dcterms:created>
  <dcterms:modified xsi:type="dcterms:W3CDTF">2018-04-05T21:23:28Z</dcterms:modified>
</cp:coreProperties>
</file>