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Dropbox\MONTERIA AMABLE\2019\1. PLAN DE ACCION 2019\"/>
    </mc:Choice>
  </mc:AlternateContent>
  <bookViews>
    <workbookView xWindow="-120" yWindow="-120" windowWidth="20730" windowHeight="11160"/>
  </bookViews>
  <sheets>
    <sheet name="Hoja1" sheetId="1" r:id="rId1"/>
  </sheets>
  <definedNames>
    <definedName name="_xlnm._FilterDatabase" localSheetId="0" hidden="1">Hoja1!$B$3:$B$43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1" i="1" l="1"/>
  <c r="Q24" i="1" l="1"/>
  <c r="P24" i="1"/>
  <c r="O24" i="1"/>
  <c r="N24" i="1"/>
  <c r="M24" i="1"/>
  <c r="L24" i="1"/>
  <c r="Q12" i="1" l="1"/>
  <c r="P12" i="1"/>
  <c r="O12" i="1"/>
  <c r="N12" i="1"/>
  <c r="M12" i="1"/>
  <c r="L12" i="1"/>
</calcChain>
</file>

<file path=xl/sharedStrings.xml><?xml version="1.0" encoding="utf-8"?>
<sst xmlns="http://schemas.openxmlformats.org/spreadsheetml/2006/main" count="741" uniqueCount="303">
  <si>
    <t>OBJETIVOS PLATAFORMA ESTRATÉGICA</t>
  </si>
  <si>
    <t>PROCESO</t>
  </si>
  <si>
    <t>TIPO DE ACCIÓN</t>
  </si>
  <si>
    <t>ACTIVIDAD</t>
  </si>
  <si>
    <t>META</t>
  </si>
  <si>
    <t>META CUANTITATIVA</t>
  </si>
  <si>
    <t>INVERSION</t>
  </si>
  <si>
    <t>INDICADOR</t>
  </si>
  <si>
    <t>FORMULA</t>
  </si>
  <si>
    <t>FRECUENCIA DE MEDICIÓN Y ANÁLISIS</t>
  </si>
  <si>
    <t xml:space="preserve">RESPONSABLE </t>
  </si>
  <si>
    <t>2
7</t>
  </si>
  <si>
    <t>Control Interno</t>
  </si>
  <si>
    <t>Evaluacion, Control y Mejora</t>
  </si>
  <si>
    <t xml:space="preserve">Seguimiento oportuno a las actividades de los diferentes procesos que son gestionados al interior de la entidad </t>
  </si>
  <si>
    <t>Realizar una auditoria interna por procesos</t>
  </si>
  <si>
    <t>No Aplica</t>
  </si>
  <si>
    <t>Programación de Auditoria</t>
  </si>
  <si>
    <t>(Número de Procesos Auditados/ Número de Procesos planeados) * 100%</t>
  </si>
  <si>
    <t>Semestral</t>
  </si>
  <si>
    <t>Implementacion de las actividades necesarias para llevar a cabo el MIPG (Modelo Integrado de Planeacion y Gestion)</t>
  </si>
  <si>
    <t>Realizar cada una de las actividades del Plan de Accion del  MIPG</t>
  </si>
  <si>
    <t>Plan de Accion MIPG</t>
  </si>
  <si>
    <t>(Número de actividades ejecutadas/ Número de actividades planeadas) * 100%</t>
  </si>
  <si>
    <t>1
7</t>
  </si>
  <si>
    <t>Gestión Gerencial</t>
  </si>
  <si>
    <t>Operativa</t>
  </si>
  <si>
    <t xml:space="preserve">Ejecutar la actividades necesarias para dar cumplimiento a la misión institucional en la implementación el Sistema Estrategico de Transporte Público de Pasajeros SETP para la ciudad de Montería </t>
  </si>
  <si>
    <t>Cumplir con la planeación institucional de acuerdo a los cronogramas y planes de trabajo de cada uno de los procesos que componen la entidad</t>
  </si>
  <si>
    <t>Cumplimiento de Indicadores</t>
  </si>
  <si>
    <t>(Número de indicadores cumplidos / Número total de indicadores que componen el plan de acción) * 100%</t>
  </si>
  <si>
    <t>Gestion Administrativa y Financiera</t>
  </si>
  <si>
    <t>Apoyo</t>
  </si>
  <si>
    <t>Realizar actividades necesarias para el seguimiento de las asignaciones y estados de los equipos y herramientas de la entidad</t>
  </si>
  <si>
    <t>Actualizar el Sistema de Control de Inventario</t>
  </si>
  <si>
    <t>(Numero de asignaciones realizadas/Numero de empleados de la Entidad)*100%</t>
  </si>
  <si>
    <t>Realizar la asignacion de Placas a los bienes y equipos de la entidad</t>
  </si>
  <si>
    <t>(Numero de Placas asignadas/Numero total de bienes y equipos de entidad)*100%</t>
  </si>
  <si>
    <t>2
3</t>
  </si>
  <si>
    <t>Gestión Jurídica</t>
  </si>
  <si>
    <t>Cumplimiento de Adquisiciones Planeadas</t>
  </si>
  <si>
    <t>(Número de procesos contractuales realizados / Número de procesos contractuales planificados en el Plan Anual de Adquisiciones) * 100%</t>
  </si>
  <si>
    <t>Bimensual</t>
  </si>
  <si>
    <t>Equipo de Contratación</t>
  </si>
  <si>
    <t>Estratégica</t>
  </si>
  <si>
    <t>Promover la conformación de veedurías ciudadanas para las obras de infraestructura que se realicen en la ciudad de Montería para la implementación del SETP</t>
  </si>
  <si>
    <t>Realizar invitación a conformar veedurías dentro de cada proceso contractual de infraestructura</t>
  </si>
  <si>
    <t>Promoción de Veedurías</t>
  </si>
  <si>
    <t>(Numero de procesos contractuales de infraestructura con invitación a conformación de veedurías / Numero procesos contractuales de infraestructura realizados) * 100%</t>
  </si>
  <si>
    <t>1
2</t>
  </si>
  <si>
    <t xml:space="preserve">Garantizar las acciones jurídicas necesarias que aseguren la defensa contra el daño antijurídico en cada una de las actividades de implementación del Sistema Estratégico de Transporte Público </t>
  </si>
  <si>
    <t>Atender de forma oportuna la totalidad de las acciones jurídicas que puedan ocasionar daño anti jurídico en la implementación del Sistema Estratégico de Transporte Público para la ciudad de Montería</t>
  </si>
  <si>
    <t>Defensa Jurídica</t>
  </si>
  <si>
    <t>(Número de acciones jurídicas en contra de la entidad atendidas por el área / Número de acciones jurídicas en contra de la entidad notificadas) * 100%</t>
  </si>
  <si>
    <t>Mensual</t>
  </si>
  <si>
    <t>Área Jurídica</t>
  </si>
  <si>
    <t>Daño Antijurídico</t>
  </si>
  <si>
    <t>Cuantía de daño anti jurídico efectivamente pagado</t>
  </si>
  <si>
    <t>Anual</t>
  </si>
  <si>
    <t>Jefe Jurídica</t>
  </si>
  <si>
    <t>Realizar las gestiones jurídicas necesarias para adquirir los predios requeridos para la construcción e implementación del Sistema Estratégico de Transporte Público para la ciudad de Montería</t>
  </si>
  <si>
    <t>Atender la totalidad de notificaciones de adquisición de predios requeridos para la implementación del SETP en la ciudad de Montería</t>
  </si>
  <si>
    <t>Gestión de Predios</t>
  </si>
  <si>
    <t>(Número de predios con gestión jurídica para adquisición / Número de predios notificados para adquisición) * 100%</t>
  </si>
  <si>
    <t>Trimestral</t>
  </si>
  <si>
    <t>Equipo Jurídico de Predios</t>
  </si>
  <si>
    <t>Mantener una gestión contractual transparente en la realización de los diferentes procesos que se lleven a cabo durante la vigencia</t>
  </si>
  <si>
    <t>Cero hallazgos de tipo fiscales o disciplinarios en materia contractual en las diferentes auditorias internas o revisiones de los organismos de control</t>
  </si>
  <si>
    <t>Anti Corrupción Contractual</t>
  </si>
  <si>
    <t>Número de hallazgos disciplinarios o fiscales en asuntos contractuales</t>
  </si>
  <si>
    <t xml:space="preserve">Mantener la transparencia activa en la publicación de la información contractual realizada en Montería Ciudad Amable S.A.S. </t>
  </si>
  <si>
    <t>Publicar la totalidad de los procesos contractuales en el portal SECOP</t>
  </si>
  <si>
    <t>Transparencia Contractual</t>
  </si>
  <si>
    <t>(Número de procesos contractuales publicados en SECOP / Número de procesos contractiales realizados) * 100%</t>
  </si>
  <si>
    <t>Equipo de Sistemas</t>
  </si>
  <si>
    <t>Reglamento de archivo y correspondencia</t>
  </si>
  <si>
    <t>Programa de Gestión Documental</t>
  </si>
  <si>
    <t>•Gestion documental
•Gestion de atencion a correspondencia</t>
  </si>
  <si>
    <t>(Número de manuales realizados/ Número de manuales programados)*100%</t>
  </si>
  <si>
    <t>Plan de transferencias documentales </t>
  </si>
  <si>
    <t>Gestion Documental</t>
  </si>
  <si>
    <t>Manual de atención al ciudadano</t>
  </si>
  <si>
    <t>Gestion de atencion a correspondencia</t>
  </si>
  <si>
    <t>Manual de gestión documental </t>
  </si>
  <si>
    <t xml:space="preserve">Coordinar activdades que permitan la ejecucion y control del Plan de Mejoramiento de Monteria Ciudad Amable S.A.S. </t>
  </si>
  <si>
    <t>Ejecucucion y Segumiiento del Plan de Mejoramiento</t>
  </si>
  <si>
    <t>Plan de Mejoramiento</t>
  </si>
  <si>
    <t>(Numero Actividad realizadas/Numero de Actividades programadas)*100%</t>
  </si>
  <si>
    <t>Gestión Social</t>
  </si>
  <si>
    <t>Acompañamiento a la Secretaria de Gobierno para el proceso de identificación y traslado de ocupantes del espacio público en las vías intervenidas para el SETP.</t>
  </si>
  <si>
    <t>Aplicación de todas las  medidas conducentes a la  relocalización y otras acciones con los vendedores estacionarios ubicados en las vías afectadas para la implementación del SETP.</t>
  </si>
  <si>
    <t>Relocalización ocupantes espacio público</t>
  </si>
  <si>
    <t>(Número de Relocalización ocupantes espacio público realizadas / Número total  de  ocupantes espacio público ) * 100%</t>
  </si>
  <si>
    <t>Área Social y Jurídica</t>
  </si>
  <si>
    <t>5                                                       7</t>
  </si>
  <si>
    <t>Acompañamiento al equipo técnico y ambiental en aplicación del Plan de Manejo Ambiental en las obras que se ejecutan para el SETP</t>
  </si>
  <si>
    <t>Asesorar al personal del contratista de infraestructura en el tema socio ambiental, comités socio ambientales, acompañamiento actas de vecindad, acompañamiento de campañas y talleres de sostenibilidad ambiental, visitas domiciliarias y recorridos por el entorno de las obras.</t>
  </si>
  <si>
    <t>Plan de manejo ambiental</t>
  </si>
  <si>
    <t>(Número de asesorias socio ambiental  realizadas / Número de asesorias socio ambiental  proyectadas) * 100%</t>
  </si>
  <si>
    <t>Área Social</t>
  </si>
  <si>
    <t>Atención y seguimiento a las PQR-D que se presenten durante la implementación del SETP.</t>
  </si>
  <si>
    <t>Gestionar en su totalidad las PQR-D de conformidad con los términos establecidos en la Ley.</t>
  </si>
  <si>
    <t>Atención PQR-D</t>
  </si>
  <si>
    <t>(Número de las PQR-D atendidas / Número total  de las PQR-D presentadas) * 100%</t>
  </si>
  <si>
    <t>Área Social
Área Técnica
Área Administrativa</t>
  </si>
  <si>
    <t>1                                                 
5</t>
  </si>
  <si>
    <t>Realizar reuniones amplias para informar a la comunidad, acerca del inicio, alcance, tiempo de ejecución, contratistas y plan de tráfico de cada uno de los proyectos del SETP.</t>
  </si>
  <si>
    <t xml:space="preserve">Socialización inicio de obras de cada uno de los proyectos del SETP </t>
  </si>
  <si>
    <t xml:space="preserve">Socialización inicio de obra </t>
  </si>
  <si>
    <t>(Número Socialización inicio de obras /  obras totales de proyectos del SETP ) * 100%</t>
  </si>
  <si>
    <t>Área Social y Técnica</t>
  </si>
  <si>
    <t>1                                                        5</t>
  </si>
  <si>
    <t>Socialización y promoción de los servicios, componentes y utilización del Sistema Estratégico de Transporte Público SETP, con grupos, organizaciones sociales, instituciones y empresas de la ciudad.</t>
  </si>
  <si>
    <t>Fomentar espacios de diálogo y de promoción de los elementos que constituyen la infraestructura y la operación del Sistema Estratégico de Transporte Público.</t>
  </si>
  <si>
    <t>Socialización SETP</t>
  </si>
  <si>
    <t>(Socializaciones realizadas sobre el SETP / Total de Socializaciones proyectadas sobre el SETP)*100</t>
  </si>
  <si>
    <t xml:space="preserve">Coordinadora área gestión social </t>
  </si>
  <si>
    <t>7
8</t>
  </si>
  <si>
    <t>Sensibilización y campañas de cultura ciudadana que contribuyan a la sostenibilidad del SETP</t>
  </si>
  <si>
    <t>Apropiación y cuidado de las obras y espacios del SETP</t>
  </si>
  <si>
    <t>Campañas educación y cultura ciudadana</t>
  </si>
  <si>
    <t>(No. de campañas y actividades de sensibilización/No.campañas programadas) *100%</t>
  </si>
  <si>
    <t>Área social y comunicaciones</t>
  </si>
  <si>
    <t>1
2
3
4</t>
  </si>
  <si>
    <t>Gestion Tecnica</t>
  </si>
  <si>
    <t>Misional</t>
  </si>
  <si>
    <t>Construcción del pavimento rígido, andenes y espacio público de la carrera 2 entre calle 31 y calle 37, id (204). Perteneciente al sistema estratégico de transporte público de Montería.</t>
  </si>
  <si>
    <t>Vías urbanas para SETP intervenidas</t>
  </si>
  <si>
    <t># kilómetros de vías urbanas intervenidas</t>
  </si>
  <si>
    <t>(Numero de kilometros construidos/Numero de kilometro programados)*100%</t>
  </si>
  <si>
    <t>Area Tecnica</t>
  </si>
  <si>
    <t>Construcción del pavimento rígido, andenes y espacio público de la calle 35 entre carrera 1 y carrera 5, id (203). Perteneciente al sistema estratégico de transporte público de pasajeros "SETP" de la ciudad de Montería</t>
  </si>
  <si>
    <t>Senderos peatonales construidos</t>
  </si>
  <si>
    <t>2067,24</t>
  </si>
  <si>
    <t># de metros cuadrados de andenes construidos</t>
  </si>
  <si>
    <t>(Numero de metros construidos/Numero de metros programados)*100%</t>
  </si>
  <si>
    <t>Construcción del pavimento rígido, andenes y espacio público de la carrera 2 entre calle 31 y calle 37, id (204). Perteneciente al sistema estratégico de transporte público de Montería</t>
  </si>
  <si>
    <t>Construcción del pavimento rígido, andenes y espacio público de la carrera 2 entre calle 31 y calle 37, id (204). Perteneciente al sistema estratégico de transporte público de pasajeros "SETP" de la ciudad de Montería.</t>
  </si>
  <si>
    <t>Kilómetros de ciclo rutas construidas</t>
  </si>
  <si>
    <t># de km de ciclo rutas construidas</t>
  </si>
  <si>
    <t>Construcción del punto de descentralización zona sur Robinson Pitalua en casa justicia, comuna 4. Id (pd-2) perteneciente al sistema estratégico de transporte público de  pasajeros "SETP" de la ciudad de Montería.</t>
  </si>
  <si>
    <t>Centro Integrado de Servicio al Ciudadano</t>
  </si>
  <si>
    <t># de centros integrados de servicios al ciudadano</t>
  </si>
  <si>
    <t>(Numero de Centros integrados construidos/Numero de Centros Integrados  programados)*100%</t>
  </si>
  <si>
    <t>"construcción del centro integrado de servicio al ciudadano, movilidad, seguridad y emergencia (id:pd-5) perteneciente al sistema estratégico de transporte público de pasajeros “SETP” de la ciudad de Montería y la adecuación de fachada del edificio donde funciona la secretaría de tránsito municipal."</t>
  </si>
  <si>
    <t>(Numero de Centros integrados construidos/Numero de Centros Integrados programados)*100%</t>
  </si>
  <si>
    <t>Suministro, instalación y puesta en marcha del sistema de semaforización perteneciente al sistema estratégico de transporte público "SETP" de la ciudad de Montería</t>
  </si>
  <si>
    <t>Central Semafórica</t>
  </si>
  <si>
    <t># de Central Semafórica</t>
  </si>
  <si>
    <t>(Numero de Central Semaforica construidos/Numero de Central Semaforica programados)*100%</t>
  </si>
  <si>
    <t>Comunicar de forma activa, afectiva y transparente la información de interes que genere la implementación del SETP en la ciudad de Montería</t>
  </si>
  <si>
    <t>Comunicar a los diferentes grupos de intereses la información que genere la implementación del SEPT en la ciudad de Montería</t>
  </si>
  <si>
    <t>Comunicación efectiva</t>
  </si>
  <si>
    <t>(Número de Boletines de prensa comunicados efectivamente / Número total de boletines de prensa generados) * 100%</t>
  </si>
  <si>
    <t>Comunicaciones</t>
  </si>
  <si>
    <t>Mantener los canales de atención de doble vía disponibles para su uso.</t>
  </si>
  <si>
    <t>(Número de canales de comunicación activos / Número de canales de comunicación dispuestos) * 100%</t>
  </si>
  <si>
    <t>Elaboración de material pedagógico para redes sociales. (Facebook, Twtter e Instagram)</t>
  </si>
  <si>
    <t>Doce (12) elementos diseñados y publicados al año</t>
  </si>
  <si>
    <t>Diseños</t>
  </si>
  <si>
    <t>(Número de diseños publicados / Número total de diseños programados) 100%</t>
  </si>
  <si>
    <t>Publicación en redes sociales. (Facebook, Twtter e Instagram)</t>
  </si>
  <si>
    <t xml:space="preserve">260 publicaciones anuales </t>
  </si>
  <si>
    <t>Publicaciones</t>
  </si>
  <si>
    <t>(Número de publicaciones realizadas / Número total de publicaciones programadas) 100%</t>
  </si>
  <si>
    <t xml:space="preserve">Producción y publicación de videos </t>
  </si>
  <si>
    <t xml:space="preserve">Doce (12) videos publicados </t>
  </si>
  <si>
    <t>Videos</t>
  </si>
  <si>
    <t>(Número de videos publicados / Número total de videos programados) 100%</t>
  </si>
  <si>
    <t>PLAN DE ACCIÓN 2019</t>
  </si>
  <si>
    <t>MEDICIÓN</t>
  </si>
  <si>
    <t>ENERO</t>
  </si>
  <si>
    <t>FEBRERO</t>
  </si>
  <si>
    <t>MARZO</t>
  </si>
  <si>
    <t>ABRIL</t>
  </si>
  <si>
    <t>MAYO</t>
  </si>
  <si>
    <t>JUNIO</t>
  </si>
  <si>
    <t>JULIO</t>
  </si>
  <si>
    <t>AGOSTO</t>
  </si>
  <si>
    <t>SEPTIEMBRE</t>
  </si>
  <si>
    <t>OCTUBRE</t>
  </si>
  <si>
    <t>NOVIEMBRE</t>
  </si>
  <si>
    <t>DICIEMBRE</t>
  </si>
  <si>
    <t>PROMEDIO MEDICIÓN</t>
  </si>
  <si>
    <t>ANALISIS PRIMER SEMESTRE</t>
  </si>
  <si>
    <t>ANALISIS SEGUNDO SEMESTRE</t>
  </si>
  <si>
    <t>NA</t>
  </si>
  <si>
    <t>OBSERVACIONES</t>
  </si>
  <si>
    <t>A la fecha no se han presentado demandas en contra de Monteria Ciudad Amable S.A.S.</t>
  </si>
  <si>
    <t xml:space="preserve">A la fecha hay 8 canales de publicacion activos, de los cuales en su totalidad son utilizados para brindar informacion </t>
  </si>
  <si>
    <t>Dentro del segundo trimestre se realizaron 45 relocalizaciones, correspondientes a ocupantes de espacio publico ubicados en la carrera 2da entre calles 35 y 36. Estas fuerron reubicadas en la calle 36 entre 1ra y 2da.</t>
  </si>
  <si>
    <t>Dentro del segundo trismestre se realizaron:
• 11 Comites socio-ambientales referentes a las obras realizadas en cisc de la zona sur,  paraderos, semaforizacion, Cr 2 fase 3, Cl 35 entre Cr 1 y 5.
• 123 Acta de vecindad:  correspondientes a paraderos, CISC zona sur, semaforizacion, Carrera 2 entre Cl 31-37 y Calle 35 entre Cr 1 y 5
• 329 visitas como sensibilizacion de la comunidad de areas influencias de las obras.</t>
  </si>
  <si>
    <t>En el primer semestre del año se realizaron  4 socializaciones de obra: Paraderos, CISC zona sur, Cr 2da Cl 31 a 37 y Calle 35 entre Cr 1 y 5.</t>
  </si>
  <si>
    <t>Dentro del segundo trismestre se realizaron 3 socializaciones en las siguientes entidades: Banco de Occidente, Universidad Pontificia bolivariana UPB y en el certamen de la Ganadería.</t>
  </si>
  <si>
    <t>Dentro del segundo trimestre se realizaron 5 actividades de Monterianizate dentro de las que se incluye socializaciones del SETP</t>
  </si>
  <si>
    <t>Durante el segundo trimestre se públicaron 6 boletines de prensa</t>
  </si>
  <si>
    <t xml:space="preserve">Durante el segundo trimestre se han diseñado y públicado 16 elementos pedagógicos </t>
  </si>
  <si>
    <t>Durante el segundo trimestre se han realizado 129 publicaciones en las redes sociales de Montería Ciudad Amable S.A.S.</t>
  </si>
  <si>
    <t>Durante el segundo trimestre se han producido 8 videos en torno a la gestion de Monteria Ciudad Amable S.A.S.</t>
  </si>
  <si>
    <t>0,390 Km</t>
  </si>
  <si>
    <t xml:space="preserve"> $   1.600.000.000,00</t>
  </si>
  <si>
    <t>0,000 Km</t>
  </si>
  <si>
    <t>0,088 Km</t>
  </si>
  <si>
    <t>0,0 m2</t>
  </si>
  <si>
    <t>0,565 Km</t>
  </si>
  <si>
    <t xml:space="preserve"> $   3.153.464.541,00</t>
  </si>
  <si>
    <t>0,074 Km</t>
  </si>
  <si>
    <t>0,065 Km</t>
  </si>
  <si>
    <t>4363</t>
  </si>
  <si>
    <t>542,0 m2</t>
  </si>
  <si>
    <t>0,600 Km</t>
  </si>
  <si>
    <t>1,00 Und</t>
  </si>
  <si>
    <t xml:space="preserve"> $      744.925.206,00</t>
  </si>
  <si>
    <t>0,1 Und</t>
  </si>
  <si>
    <t>0,2 Und</t>
  </si>
  <si>
    <t>0,3 Und</t>
  </si>
  <si>
    <t>0,5 Und</t>
  </si>
  <si>
    <t xml:space="preserve"> $   8.855.372.836,00</t>
  </si>
  <si>
    <t>ESTE PROYECTO AL PRESENTE CORTE SE ENCUENTRA EN PERFECCIONAMIENTO DEL CONTRATO.</t>
  </si>
  <si>
    <t xml:space="preserve"> $ 11.417.683.759,00</t>
  </si>
  <si>
    <t>0,10 Und</t>
  </si>
  <si>
    <t>0,11 Und</t>
  </si>
  <si>
    <t>0,19 Und</t>
  </si>
  <si>
    <t>0,21 Und</t>
  </si>
  <si>
    <t>0,25 Und</t>
  </si>
  <si>
    <t>SUMINISTRO, INSTALACIÓN Y MANTENIMIENTO DE PARADEROS TIPO M10, TIPO COLOMBINA, CICLO PARQUEADEROS, SEÑALIZACIÓN VERTICAL Y HORIZONTAL (ID: Par1-Par2-Par3-Par4) A CORREDORES DE OPERACIÓN DEL SISTEMA ESTRATÉGICO DE TRANSPORTE PUBLICO "SETP" DE LA CIUDAD DE MONTERÍA.</t>
  </si>
  <si>
    <t>PARADEROS TIPO COLOMBINA</t>
  </si>
  <si>
    <t>230,00 Und</t>
  </si>
  <si>
    <t xml:space="preserve"> $   4.000.000.000,00</t>
  </si>
  <si>
    <t># de paraderos Colombina</t>
  </si>
  <si>
    <t>(Numero de paraderos colombina construidos/Numero de paraderos colombina programados)*100%</t>
  </si>
  <si>
    <t>50,00 Und</t>
  </si>
  <si>
    <t>70,00 Und</t>
  </si>
  <si>
    <t>90,00 Und</t>
  </si>
  <si>
    <t>160,00 Und</t>
  </si>
  <si>
    <t>PARADEROS TIPO M-10</t>
  </si>
  <si>
    <t># de paraderos M-10</t>
  </si>
  <si>
    <t>(Numero de paraderos M-10 construidos/Numero de paraderos M-10 programados)*100%</t>
  </si>
  <si>
    <t>22,00 Und</t>
  </si>
  <si>
    <t>40,00 Und</t>
  </si>
  <si>
    <t>65,00 Und</t>
  </si>
  <si>
    <t>REALIZAR LA ACTUALIZACIÓN DE LA ESTRUCTURACIÓN OPERACIONAL, TECNOLÓGICA, FINANCIERA Y JURÍDICA DEL SISTEMA ESTRATÉGICO DE TRANSPORTE PÚBLICO -SETP- DEL MUNICIPIO DE MONTERÍA.</t>
  </si>
  <si>
    <t>Consultoría</t>
  </si>
  <si>
    <t xml:space="preserve"> $      299.943.680,00</t>
  </si>
  <si>
    <t># de CONSULTORÍA</t>
  </si>
  <si>
    <t>(Numero de Consultoría construidos/Numero de Consultoría programados)*100%</t>
  </si>
  <si>
    <t>Dentro del primer semestre se han realizado dos reuniones de control interno, en la cuales se revisaron los procedimientos de caja menor y el procedimientos de pagos, y de los cuales se realizaron acciones de mejora correspondientes</t>
  </si>
  <si>
    <t>Se han realizado 6 actividades las cuales cooresponden a :
• Designacion de responsable de talento humano
• Politica de Tratamiento de datos personales.
• Carta de Trato Digno
• Manual de Atencion al  Ciudadano
• Codigo de Integridad
• Induccion al responsable de talento humano</t>
  </si>
  <si>
    <t>Se ha llevado a cabo la totalidad de las asignaciones las cuales se realizan durante los primero meses del</t>
  </si>
  <si>
    <t>A  la fecha se ha llevado a cabo en su totalidad la asignaciones de placas a los bienes y equipos de la entidad.</t>
  </si>
  <si>
    <t>A la fecha se han realizado las actividades necesarias para el cumplimiento de las acciones programadas en el Plan de Accion</t>
  </si>
  <si>
    <t>Se realizo Manual de atencion al ciudadano y resolucion de adopcion.</t>
  </si>
  <si>
    <t>a la fecha se ha realizado el correspondiente cargue en la plataforma SECOP de los procesos contractuales realizado</t>
  </si>
  <si>
    <t>En lo que va del año se han atendido las siguientes PQRS:
Enero: 7 Solicitudes
Febrero: 10 Solicitudes
Marzo: 2 Solicitudes
Abril: 2 Solicitudes 
Mayo: 3 Solicitudes
Junio: 1 solicitud</t>
  </si>
  <si>
    <t>A la fecha no se han presentado hallazgos por parte de los entes de control</t>
  </si>
  <si>
    <t>durante el primer semestre no se llevo a cabo esta actividad</t>
  </si>
  <si>
    <t>Llevar a cabo las adquisiciones planeadas en el Plan Anual de Adquisiciones de acuerdo a las necesidades del Proyecto para la vigencia fiscal 2019</t>
  </si>
  <si>
    <t>Cumplir con la totalidad del Plan Anual de Adquisiciones propuesto para la vigencia 2019</t>
  </si>
  <si>
    <t>Teniendo en cuenta el Plan Anual de Adquisiciones, se cumplió con la totalidad  de la contratación para la adquisición de bienes y servicios programada durante el primer semestre de la vigencia.</t>
  </si>
  <si>
    <t xml:space="preserve">todos los procesos de contratación para la construcción de obras de infraestructura, incluyen dentro de los pliegos de condiciones  un numeral referente a  invitación dirigida a las veedurías ciudadanas para que participen en los mismos. </t>
  </si>
  <si>
    <t>Durante el primer semestre se han realizado 264 publicaciones por medio de las diferentes redes sociales, en las se evidencian las diferentes actividades realizadas por Monteria Ciudad Amable S.A.S.</t>
  </si>
  <si>
    <t>Teniendo en cuante en primer semestre se han diseñado 48 elementos pedagogicos los cuales han sido publicado en las diferentes redes sociales</t>
  </si>
  <si>
    <t>Durante el primer semestre se mantuvieron activos los diferentes canales de comunicación, los cuales han sido usados para atender todo tipo solicudes realizadas por la entidad.</t>
  </si>
  <si>
    <t>a la fecha se han realizado 16 videos en torno a la gestion de Monteria Ciudad Amable S.A.S., los cuales han sido publicados en las redes sociales y demuestran las gestiones realizadas por la entidad, como son los avances de las obras, las diferentes campañas de sensibilizacion entre otras.</t>
  </si>
  <si>
    <t xml:space="preserve">En el primer semestre se realizaron 10 boletines de prensa </t>
  </si>
  <si>
    <t xml:space="preserve"> Durante el primer semestre se han realizado 0,088 Km</t>
  </si>
  <si>
    <t>Durante el primer semestre se han construido 613,0 m2</t>
  </si>
  <si>
    <t>Durante el primer semestre se han construido 0,074 Km</t>
  </si>
  <si>
    <t>Durante el primer semestre se han  construido 542,0 m2</t>
  </si>
  <si>
    <t>A la fecha no se han realizado kilometros de ciclorutas (0,000 Km)</t>
  </si>
  <si>
    <t>a la fecha se ha avanzado con un 50% en la construccion de la Central Semaforica</t>
  </si>
  <si>
    <t>a la fecha no se han presentado daños juridicos para la entidad los cuales representen una sancion monetaria</t>
  </si>
  <si>
    <t>teniendo en cuenta los avances realizados durante el primer semestre estos corresponden a un 23% de la obra en general, sin embargo a la fecha se siguen realizando acciones en pro a la terminacion de la obra. La fecha se han intervenido la 35 con cuarta y quinta.</t>
  </si>
  <si>
    <t>durante le primer semestre se han realizado construido un 30% de meta anual, los cuales corresponden a los realizado en la obra de la calle  35.</t>
  </si>
  <si>
    <t>Aunque se ha intervenido la carrera segunda y las ciclorutas se han construidos estas no se encuentran finalizadas totalmente debido a que falta la capa de pintura la cual permite que los transeuntes identifquen de mejor maneras este tipo de vias.</t>
  </si>
  <si>
    <t>Se llevo acabo Adopcion del Manual de Atencion al Ciudadano el cual permite a los funcionarios de Monteria Ciudad Amable S.A.S., tener las pautas necesarias para atender los requerimientos de los ciudadanos.</t>
  </si>
  <si>
    <t>a la fecha ya se ha instalado el 100% de los paraderos tipo colombina programados en la vigencia</t>
  </si>
  <si>
    <t>a la fecha se han instalado el 100% de los paraderos M-10 programados en la vigencia.</t>
  </si>
  <si>
    <t>Durante el primer semestre se han realizado 75 relocalizaciones de ocupantes de espacio publico correspondientes a las obras realizadas en la carrera 2da entre calle 35 y 37.</t>
  </si>
  <si>
    <t>Teniendo en cuenta las acciones realizadas se cumplio con un 50% de lo programado en el semestre, sin embargo se han realizado actividades complementarias que se encuentran en proceso como son:
•Plan de Seguridad y Salud en el Trabajo
• Manual de Gestion Documental
• Informe de Seguimiento al Sigep
•Politica de Calidad</t>
  </si>
  <si>
    <t>Durante el primer semestre no se han presentado hallazgos por parte de los entes de control, sin embargo se han realizado actividades de auditoria interna, las cuales permiten la mejora continua.</t>
  </si>
  <si>
    <t>teniendo en cuenta la meta programada a la fecha se ha llevado a cabo un 12% de lo programado en el año.</t>
  </si>
  <si>
    <t xml:space="preserve">Durante el primer semestre se han realizado 18 actividades de sensibilizacion entre las que se encuentran:
•Monterianizate
•1ra jornada de limpieza
</t>
  </si>
  <si>
    <t>Durante el primer semestre se realizaron 6 socializaciones corrspondientes a SETP</t>
  </si>
  <si>
    <t>En el primer semestre del año a traves de los canales habilitados por la entidad, se recibieron 25 PQRS, de las cuales todas fueron atendidas en su totalidad en los tiempos establecidos por la ley</t>
  </si>
  <si>
    <t>En el primer semestre del año a traves de los canales habilitados por la entidad, se recibieron 25 PQRS, de las cuales todas fueron atendidas en su totalidad en los tiempos establecidos por la ley. Dennro de la cuales no se presentaron demandas.</t>
  </si>
  <si>
    <t xml:space="preserve">Durante el primer semestre se han realizado 18 comites socio-ambientales, 466 actas de vecindad y 441 visitas de sensibilizacion, todas estas referentes a las obras ne ejecucion.   </t>
  </si>
  <si>
    <t xml:space="preserve">esta actividad quedo aplazada para los primeros meses del año 2020, toda vez que la entidad se encuentra adelantado una actualizacion a la ETLF del SETP,   quien es la que debe difinir el lugar donde se ubicaria el  patio. Se tiene previsto que la estucturaciion entregue el producto final para el mes de noviembre.  </t>
  </si>
  <si>
    <t>Para el primer semestre del año, se tienen programadas autorías a la  Gestión Administrativa y Financiera; la cual inició con el seguimiento al manejo de caja menor; dando como resultado la revisión y actualización de sus procedimientos.</t>
  </si>
  <si>
    <t xml:space="preserve"> Se han venido implementando las actividades estipuladas en el plan de trabajo MIPG; las actividades desarrolladas durante el primer semestre fueron: Designación de responsabilidad para las actividades de gestión del Talento Humano, Inducción a responsable designado para la Gestión del Talento Humano y socialización del Código de Integridad.</t>
  </si>
  <si>
    <t>El plan de acción lleva hasta la fecha un cumplimiento del 100% de las actividades planeadas al inicio de la vigencia.</t>
  </si>
  <si>
    <t>Se lleva el control de los equipos y elementos asignados a cada uno de los funcionarios y contratistas de la entidad; se inició durante el  primer semestre la nueva codificación de activos la cual lleva un avance del 80%.</t>
  </si>
  <si>
    <t>Se realizó la colocación de las placas a cada uno de los elementos asignados a los funcionarios y contratistas; haciendo la revisión del estado de los mismos. Esta actividad lleva un avance del 80%</t>
  </si>
  <si>
    <t>En el primer semestre de 2019 no se han notificado predios para la adquisición debido a que no se han gestionado estos. Las actividades de gestión jurídica para adquisición de predios queda aplazada para el 2020</t>
  </si>
  <si>
    <t xml:space="preserve"> Se ha realizado el correspondiente cargue en la plataforma SECOP de todos los  procesos contractuales realizados durante el primer semestre de 2019.</t>
  </si>
  <si>
    <t xml:space="preserve">Durante el primer semestre se realizaron seis (6) actividades correspondientes:
• cumplimiento del cargue de los contratos al SECOP
•Se realizaron formato de revision documental tanto para persona juridica como para persona natural
• GJC-GC-F19 FORMATO DE REVISION DOCUMENTAL PERSONAL NATURAL
• GJC-GC-F28 FORMATO DE REVISION DOCUMTANL PERSONA JURIDICA
• Manual de Atencion al Ciudadano
• Aplicación de los controles de verificación documental a todos los contratos realizados en la entidad.
</t>
  </si>
  <si>
    <t>Se puede observar a traves de los canales de comunicación habilitados por la entidad la evidencia de las socializaciones realizadas al inicio de las obras; cumpliendo con un 100% de socializacion de las obras iniciadas en el primer semestre de 2019.</t>
  </si>
  <si>
    <t>Se puede evidenciar que la obra Construcción del pavimento rígido, andenes y espacio público de la carrera 2 entre calle 31 y calle 37, lleva hasta la fecha 0,074 km constuidos.</t>
  </si>
  <si>
    <t>En el primer semestre del año se lleva un avance del 50%  de la obra Construcción del punto de descentralización zona sur Robinson Pitalua en casa justicia, comuna 4. Id (pd-2) p; cumpliendo al 100% lo programado para el primer semestre del año.</t>
  </si>
  <si>
    <t>A corte de junio no se ha iniciado la  "construcción del centro integrado de servicio al ciudadano, movilidad, seguridad y emergencia (id:pd-5) debido a que el contrato se encuentra en perfeccionamiento.</t>
  </si>
  <si>
    <t>a la fecha se ha avanzado con un 50% del  Suministro, instalación y puesta en marcha del sistema de semaforización. Cimpliendo el indicador en un 100%.</t>
  </si>
  <si>
    <t>No ha iniciado  la actualización de la estructuración operacional, tecnológica, financiera y jurídica del Sistema Estratégico de Transporte Público -SETP- del municipio de Montería; debido a que este contrato se encuentra en perfeccionamiento.</t>
  </si>
  <si>
    <t>Todos los procesos contractuales  de infraestructura realizados durante el primer semestre de 2019 incluyen la invitación a la conformación de veedurías. A la fecha solo una veeduria participo durante el proceso de contratacion de la construcción del punto de descentralización zona sur Robinson Pitalua en casa justicia, comuna 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</si>
</sst>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0\ &quot;€&quot;_-;\-* #,##0\ &quot;€&quot;_-;_-* &quot;-&quot;\ &quot;€&quot;_-;_-@_-"/>
    <numFmt numFmtId="44" formatCode="_-* #,##0.00\ &quot;€&quot;_-;\-* #,##0.00\ &quot;€&quot;_-;_-* &quot;-&quot;??\ &quot;€&quot;_-;_-@_-"/>
    <numFmt numFmtId="164" formatCode="&quot;$&quot;#,##0;[Red]\-&quot;$&quot;#,##0"/>
    <numFmt numFmtId="165" formatCode="_-[$$-240A]\ * #,##0.00_-;\-[$$-240A]\ * #,##0.00_-;_-[$$-240A]\ * &quot;-&quot;??_-;_-@_-"/>
  </numFmts>
  <fonts count="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color rgb="FF222222"/>
      <name val="Arial"/>
      <family val="2"/>
    </font>
    <font>
      <sz val="10"/>
      <name val="Arial"/>
      <family val="2"/>
    </font>
    <font>
      <sz val="10"/>
      <color rgb="FF000000"/>
      <name val="Arial"/>
      <family val="2"/>
    </font>
    <font>
      <b/>
      <sz val="18"/>
      <color theme="1"/>
      <name val="Arial"/>
      <family val="2"/>
    </font>
  </fonts>
  <fills count="6">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15">
    <xf numFmtId="0" fontId="0" fillId="0" borderId="0" xfId="0"/>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3" fillId="0" borderId="1" xfId="3" applyNumberFormat="1" applyFont="1" applyBorder="1" applyAlignment="1">
      <alignment horizontal="center" vertical="center" wrapText="1"/>
    </xf>
    <xf numFmtId="165" fontId="3" fillId="0" borderId="1" xfId="3"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3" applyFont="1" applyBorder="1" applyAlignment="1">
      <alignment horizontal="center" vertical="center" wrapText="1"/>
    </xf>
    <xf numFmtId="0" fontId="6" fillId="0" borderId="1" xfId="0" quotePrefix="1" applyFont="1" applyBorder="1" applyAlignment="1">
      <alignment horizontal="center" vertical="center" wrapText="1"/>
    </xf>
    <xf numFmtId="164" fontId="3" fillId="0" borderId="1" xfId="2"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0" fontId="3" fillId="0" borderId="1" xfId="0" applyFont="1" applyBorder="1" applyAlignment="1">
      <alignment horizontal="center" vertical="center"/>
    </xf>
    <xf numFmtId="9" fontId="3" fillId="0" borderId="1" xfId="3" applyFont="1" applyBorder="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1" fontId="3" fillId="0" borderId="17" xfId="0" applyNumberFormat="1"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4" fillId="3" borderId="2" xfId="0" applyFont="1" applyFill="1" applyBorder="1" applyAlignment="1">
      <alignment horizontal="center" vertical="center" wrapText="1"/>
    </xf>
    <xf numFmtId="1" fontId="3" fillId="0" borderId="2" xfId="3" applyNumberFormat="1" applyFont="1" applyBorder="1" applyAlignment="1">
      <alignment horizontal="center" vertical="center" wrapText="1"/>
    </xf>
    <xf numFmtId="165" fontId="3" fillId="0" borderId="2" xfId="3" applyNumberFormat="1" applyFont="1" applyBorder="1" applyAlignment="1">
      <alignment horizontal="center" vertical="center" wrapText="1"/>
    </xf>
    <xf numFmtId="0" fontId="2" fillId="2" borderId="17"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0" fillId="0" borderId="0" xfId="0" applyAlignment="1">
      <alignment wrapText="1"/>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7" xfId="0" applyFont="1" applyFill="1" applyBorder="1" applyAlignment="1">
      <alignment horizontal="center" vertical="center"/>
    </xf>
    <xf numFmtId="9" fontId="3" fillId="5"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9" fontId="2" fillId="2" borderId="17" xfId="3" applyFont="1" applyFill="1" applyBorder="1" applyAlignment="1">
      <alignment horizontal="center" vertical="center" wrapText="1"/>
    </xf>
    <xf numFmtId="9" fontId="3" fillId="0" borderId="2" xfId="3" applyFont="1" applyBorder="1" applyAlignment="1">
      <alignment horizontal="center" vertical="center"/>
    </xf>
    <xf numFmtId="9" fontId="3" fillId="5" borderId="1" xfId="3" applyFont="1" applyFill="1" applyBorder="1" applyAlignment="1">
      <alignment horizontal="center" vertical="center"/>
    </xf>
    <xf numFmtId="9" fontId="3" fillId="5" borderId="17" xfId="3" applyFont="1" applyFill="1" applyBorder="1" applyAlignment="1">
      <alignment horizontal="center" vertical="center"/>
    </xf>
    <xf numFmtId="9" fontId="0" fillId="0" borderId="0" xfId="3" applyFont="1"/>
    <xf numFmtId="9" fontId="3" fillId="5" borderId="1" xfId="3" applyNumberFormat="1" applyFont="1" applyFill="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9" fontId="3" fillId="5" borderId="2"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 xfId="3" applyFont="1" applyBorder="1" applyAlignment="1">
      <alignment horizontal="center" vertical="center" wrapText="1"/>
    </xf>
    <xf numFmtId="0" fontId="5" fillId="0" borderId="1" xfId="0" applyFont="1" applyBorder="1" applyAlignment="1">
      <alignment horizontal="center" vertical="center" wrapText="1"/>
    </xf>
    <xf numFmtId="165" fontId="3" fillId="0" borderId="22" xfId="1" applyNumberFormat="1" applyFont="1" applyBorder="1" applyAlignment="1">
      <alignment horizontal="center" vertical="center" wrapText="1"/>
    </xf>
    <xf numFmtId="165" fontId="3" fillId="0" borderId="2" xfId="1"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xf>
    <xf numFmtId="0" fontId="3" fillId="0" borderId="1" xfId="0" applyFont="1" applyBorder="1" applyAlignment="1">
      <alignment horizontal="center" vertical="center"/>
    </xf>
    <xf numFmtId="165" fontId="3" fillId="0" borderId="22"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165" fontId="3" fillId="0" borderId="22" xfId="2" applyNumberFormat="1" applyFont="1" applyFill="1" applyBorder="1" applyAlignment="1">
      <alignment horizontal="center" vertical="center" wrapText="1"/>
    </xf>
    <xf numFmtId="165" fontId="3" fillId="0" borderId="2" xfId="2" applyNumberFormat="1"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4" borderId="3" xfId="0" applyFont="1" applyFill="1" applyBorder="1" applyAlignment="1">
      <alignment horizontal="center"/>
    </xf>
    <xf numFmtId="0" fontId="3" fillId="4" borderId="13" xfId="0" applyFont="1" applyFill="1" applyBorder="1" applyAlignment="1">
      <alignment horizontal="center"/>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3" fillId="0" borderId="23"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3" borderId="2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2" fillId="2" borderId="22"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15875</xdr:rowOff>
    </xdr:from>
    <xdr:to>
      <xdr:col>0</xdr:col>
      <xdr:colOff>1304925</xdr:colOff>
      <xdr:row>1</xdr:row>
      <xdr:rowOff>787400</xdr:rowOff>
    </xdr:to>
    <xdr:pic>
      <xdr:nvPicPr>
        <xdr:cNvPr id="2" name="3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71450" y="15875"/>
          <a:ext cx="1133475" cy="962025"/>
        </a:xfrm>
        <a:prstGeom prst="rect">
          <a:avLst/>
        </a:prstGeom>
      </xdr:spPr>
    </xdr:pic>
    <xdr:clientData/>
  </xdr:twoCellAnchor>
  <xdr:twoCellAnchor editAs="oneCell">
    <xdr:from>
      <xdr:col>25</xdr:col>
      <xdr:colOff>352425</xdr:colOff>
      <xdr:row>0</xdr:row>
      <xdr:rowOff>95250</xdr:rowOff>
    </xdr:from>
    <xdr:to>
      <xdr:col>25</xdr:col>
      <xdr:colOff>1080596</xdr:colOff>
      <xdr:row>1</xdr:row>
      <xdr:rowOff>666816</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20412075" y="95250"/>
          <a:ext cx="725487" cy="7620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topLeftCell="F1" zoomScale="66" zoomScaleNormal="66" workbookViewId="0">
      <pane ySplit="4" topLeftCell="A5" activePane="bottomLeft" state="frozen"/>
      <selection pane="bottomLeft" activeCell="V11" sqref="V11"/>
    </sheetView>
  </sheetViews>
  <sheetFormatPr baseColWidth="10" defaultRowHeight="15" x14ac:dyDescent="0.25"/>
  <cols>
    <col min="1" max="1" width="20.5703125" customWidth="1"/>
    <col min="2" max="2" width="14.140625" style="37" customWidth="1"/>
    <col min="4" max="4" width="42" customWidth="1"/>
    <col min="5" max="5" width="18.85546875" style="37" customWidth="1"/>
    <col min="6" max="6" width="22.140625" customWidth="1"/>
    <col min="7" max="7" width="19.140625" bestFit="1" customWidth="1"/>
    <col min="8" max="8" width="17.85546875" customWidth="1"/>
    <col min="9" max="9" width="25.140625" customWidth="1"/>
    <col min="10" max="10" width="19" customWidth="1"/>
    <col min="11" max="11" width="21.5703125" style="37" customWidth="1"/>
    <col min="13" max="13" width="12.85546875" customWidth="1"/>
    <col min="14" max="14" width="11.42578125" style="50"/>
    <col min="20" max="20" width="19.42578125" customWidth="1"/>
    <col min="21" max="21" width="13" customWidth="1"/>
    <col min="22" max="22" width="18" customWidth="1"/>
    <col min="23" max="23" width="14.85546875" customWidth="1"/>
    <col min="24" max="24" width="16" customWidth="1"/>
    <col min="25" max="25" width="27.85546875" style="52" customWidth="1"/>
    <col min="26" max="26" width="33.5703125" style="52" customWidth="1"/>
    <col min="27" max="27" width="19.85546875" customWidth="1"/>
  </cols>
  <sheetData>
    <row r="1" spans="1:27" ht="15" customHeight="1" x14ac:dyDescent="0.25">
      <c r="A1" s="84"/>
      <c r="B1" s="95" t="s">
        <v>169</v>
      </c>
      <c r="C1" s="96"/>
      <c r="D1" s="96"/>
      <c r="E1" s="96"/>
      <c r="F1" s="96"/>
      <c r="G1" s="96"/>
      <c r="H1" s="96"/>
      <c r="I1" s="96"/>
      <c r="J1" s="96"/>
      <c r="K1" s="96"/>
      <c r="L1" s="96"/>
      <c r="M1" s="96"/>
      <c r="N1" s="96"/>
      <c r="O1" s="96"/>
      <c r="P1" s="96"/>
      <c r="Q1" s="96"/>
      <c r="R1" s="96"/>
      <c r="S1" s="96"/>
      <c r="T1" s="96"/>
      <c r="U1" s="96"/>
      <c r="V1" s="96"/>
      <c r="W1" s="96"/>
      <c r="X1" s="96"/>
      <c r="Y1" s="44"/>
      <c r="Z1" s="99"/>
      <c r="AA1" s="100"/>
    </row>
    <row r="2" spans="1:27" ht="72" customHeight="1" thickBot="1" x14ac:dyDescent="0.3">
      <c r="A2" s="85"/>
      <c r="B2" s="97"/>
      <c r="C2" s="98"/>
      <c r="D2" s="98"/>
      <c r="E2" s="98"/>
      <c r="F2" s="98"/>
      <c r="G2" s="98"/>
      <c r="H2" s="98"/>
      <c r="I2" s="98"/>
      <c r="J2" s="98"/>
      <c r="K2" s="98"/>
      <c r="L2" s="98"/>
      <c r="M2" s="98"/>
      <c r="N2" s="98"/>
      <c r="O2" s="98"/>
      <c r="P2" s="98"/>
      <c r="Q2" s="98"/>
      <c r="R2" s="98"/>
      <c r="S2" s="98"/>
      <c r="T2" s="98"/>
      <c r="U2" s="98"/>
      <c r="V2" s="98"/>
      <c r="W2" s="98"/>
      <c r="X2" s="98"/>
      <c r="Y2" s="45"/>
      <c r="Z2" s="101"/>
      <c r="AA2" s="102"/>
    </row>
    <row r="3" spans="1:27" ht="31.5" customHeight="1" x14ac:dyDescent="0.25">
      <c r="A3" s="86" t="s">
        <v>0</v>
      </c>
      <c r="B3" s="88" t="s">
        <v>1</v>
      </c>
      <c r="C3" s="88" t="s">
        <v>2</v>
      </c>
      <c r="D3" s="90" t="s">
        <v>3</v>
      </c>
      <c r="E3" s="88" t="s">
        <v>4</v>
      </c>
      <c r="F3" s="88" t="s">
        <v>5</v>
      </c>
      <c r="G3" s="90" t="s">
        <v>6</v>
      </c>
      <c r="H3" s="90" t="s">
        <v>7</v>
      </c>
      <c r="I3" s="90" t="s">
        <v>8</v>
      </c>
      <c r="J3" s="88" t="s">
        <v>9</v>
      </c>
      <c r="K3" s="88" t="s">
        <v>10</v>
      </c>
      <c r="L3" s="88" t="s">
        <v>170</v>
      </c>
      <c r="M3" s="88"/>
      <c r="N3" s="88"/>
      <c r="O3" s="88"/>
      <c r="P3" s="88"/>
      <c r="Q3" s="88"/>
      <c r="R3" s="88"/>
      <c r="S3" s="88"/>
      <c r="T3" s="88"/>
      <c r="U3" s="88"/>
      <c r="V3" s="88"/>
      <c r="W3" s="88"/>
      <c r="X3" s="88" t="s">
        <v>183</v>
      </c>
      <c r="Y3" s="103" t="s">
        <v>187</v>
      </c>
      <c r="Z3" s="88" t="s">
        <v>184</v>
      </c>
      <c r="AA3" s="93" t="s">
        <v>185</v>
      </c>
    </row>
    <row r="4" spans="1:27" ht="17.25" customHeight="1" thickBot="1" x14ac:dyDescent="0.3">
      <c r="A4" s="87"/>
      <c r="B4" s="89"/>
      <c r="C4" s="89"/>
      <c r="D4" s="91"/>
      <c r="E4" s="89"/>
      <c r="F4" s="89"/>
      <c r="G4" s="91"/>
      <c r="H4" s="91"/>
      <c r="I4" s="91"/>
      <c r="J4" s="89"/>
      <c r="K4" s="89"/>
      <c r="L4" s="33" t="s">
        <v>171</v>
      </c>
      <c r="M4" s="33" t="s">
        <v>172</v>
      </c>
      <c r="N4" s="46" t="s">
        <v>173</v>
      </c>
      <c r="O4" s="33" t="s">
        <v>174</v>
      </c>
      <c r="P4" s="33" t="s">
        <v>175</v>
      </c>
      <c r="Q4" s="33" t="s">
        <v>176</v>
      </c>
      <c r="R4" s="33" t="s">
        <v>177</v>
      </c>
      <c r="S4" s="33" t="s">
        <v>178</v>
      </c>
      <c r="T4" s="33" t="s">
        <v>179</v>
      </c>
      <c r="U4" s="33" t="s">
        <v>180</v>
      </c>
      <c r="V4" s="33" t="s">
        <v>181</v>
      </c>
      <c r="W4" s="33" t="s">
        <v>182</v>
      </c>
      <c r="X4" s="89"/>
      <c r="Y4" s="104"/>
      <c r="Z4" s="113"/>
      <c r="AA4" s="94"/>
    </row>
    <row r="5" spans="1:27" ht="173.25" customHeight="1" x14ac:dyDescent="0.25">
      <c r="A5" s="29" t="s">
        <v>11</v>
      </c>
      <c r="B5" s="20" t="s">
        <v>12</v>
      </c>
      <c r="C5" s="20" t="s">
        <v>13</v>
      </c>
      <c r="D5" s="30" t="s">
        <v>14</v>
      </c>
      <c r="E5" s="21" t="s">
        <v>15</v>
      </c>
      <c r="F5" s="31">
        <v>1</v>
      </c>
      <c r="G5" s="32" t="s">
        <v>16</v>
      </c>
      <c r="H5" s="20" t="s">
        <v>17</v>
      </c>
      <c r="I5" s="21" t="s">
        <v>18</v>
      </c>
      <c r="J5" s="20" t="s">
        <v>19</v>
      </c>
      <c r="K5" s="20" t="s">
        <v>12</v>
      </c>
      <c r="L5" s="34" t="s">
        <v>186</v>
      </c>
      <c r="M5" s="34" t="s">
        <v>186</v>
      </c>
      <c r="N5" s="47" t="s">
        <v>186</v>
      </c>
      <c r="O5" s="34" t="s">
        <v>186</v>
      </c>
      <c r="P5" s="34" t="s">
        <v>186</v>
      </c>
      <c r="Q5" s="60">
        <v>1</v>
      </c>
      <c r="R5" s="34" t="s">
        <v>186</v>
      </c>
      <c r="S5" s="34" t="s">
        <v>186</v>
      </c>
      <c r="T5" s="34" t="s">
        <v>186</v>
      </c>
      <c r="U5" s="34" t="s">
        <v>186</v>
      </c>
      <c r="V5" s="34" t="s">
        <v>186</v>
      </c>
      <c r="W5" s="38"/>
      <c r="X5" s="34"/>
      <c r="Y5" s="106" t="s">
        <v>246</v>
      </c>
      <c r="Z5" s="13" t="s">
        <v>288</v>
      </c>
      <c r="AA5" s="110"/>
    </row>
    <row r="6" spans="1:27" ht="231" customHeight="1" x14ac:dyDescent="0.25">
      <c r="A6" s="23">
        <v>7</v>
      </c>
      <c r="B6" s="1" t="s">
        <v>12</v>
      </c>
      <c r="C6" s="1" t="s">
        <v>13</v>
      </c>
      <c r="D6" s="1" t="s">
        <v>20</v>
      </c>
      <c r="E6" s="1" t="s">
        <v>21</v>
      </c>
      <c r="F6" s="6">
        <v>28</v>
      </c>
      <c r="G6" s="7" t="s">
        <v>16</v>
      </c>
      <c r="H6" s="1" t="s">
        <v>22</v>
      </c>
      <c r="I6" s="3" t="s">
        <v>23</v>
      </c>
      <c r="J6" s="1" t="s">
        <v>19</v>
      </c>
      <c r="K6" s="1" t="s">
        <v>12</v>
      </c>
      <c r="L6" s="34" t="s">
        <v>186</v>
      </c>
      <c r="M6" s="34" t="s">
        <v>186</v>
      </c>
      <c r="N6" s="47" t="s">
        <v>186</v>
      </c>
      <c r="O6" s="34" t="s">
        <v>186</v>
      </c>
      <c r="P6" s="34" t="s">
        <v>186</v>
      </c>
      <c r="Q6" s="41">
        <v>1</v>
      </c>
      <c r="R6" s="34" t="s">
        <v>186</v>
      </c>
      <c r="S6" s="34" t="s">
        <v>186</v>
      </c>
      <c r="T6" s="34" t="s">
        <v>186</v>
      </c>
      <c r="U6" s="34" t="s">
        <v>186</v>
      </c>
      <c r="V6" s="34" t="s">
        <v>186</v>
      </c>
      <c r="W6" s="39"/>
      <c r="X6" s="18"/>
      <c r="Y6" s="107" t="s">
        <v>247</v>
      </c>
      <c r="Z6" s="13" t="s">
        <v>289</v>
      </c>
      <c r="AA6" s="111"/>
    </row>
    <row r="7" spans="1:27" ht="152.25" customHeight="1" x14ac:dyDescent="0.25">
      <c r="A7" s="23" t="s">
        <v>24</v>
      </c>
      <c r="B7" s="1" t="s">
        <v>25</v>
      </c>
      <c r="C7" s="1" t="s">
        <v>26</v>
      </c>
      <c r="D7" s="2" t="s">
        <v>27</v>
      </c>
      <c r="E7" s="3" t="s">
        <v>28</v>
      </c>
      <c r="F7" s="4">
        <v>5</v>
      </c>
      <c r="G7" s="5" t="s">
        <v>16</v>
      </c>
      <c r="H7" s="1" t="s">
        <v>29</v>
      </c>
      <c r="I7" s="3" t="s">
        <v>30</v>
      </c>
      <c r="J7" s="1" t="s">
        <v>19</v>
      </c>
      <c r="K7" s="1" t="s">
        <v>12</v>
      </c>
      <c r="L7" s="34" t="s">
        <v>186</v>
      </c>
      <c r="M7" s="34" t="s">
        <v>186</v>
      </c>
      <c r="N7" s="47" t="s">
        <v>186</v>
      </c>
      <c r="O7" s="34" t="s">
        <v>186</v>
      </c>
      <c r="P7" s="34" t="s">
        <v>186</v>
      </c>
      <c r="Q7" s="41">
        <v>1</v>
      </c>
      <c r="R7" s="34" t="s">
        <v>186</v>
      </c>
      <c r="S7" s="34" t="s">
        <v>186</v>
      </c>
      <c r="T7" s="34" t="s">
        <v>186</v>
      </c>
      <c r="U7" s="34" t="s">
        <v>186</v>
      </c>
      <c r="V7" s="34" t="s">
        <v>186</v>
      </c>
      <c r="W7" s="39"/>
      <c r="X7" s="18"/>
      <c r="Y7" s="107" t="s">
        <v>250</v>
      </c>
      <c r="Z7" s="13" t="s">
        <v>290</v>
      </c>
      <c r="AA7" s="111"/>
    </row>
    <row r="8" spans="1:27" ht="89.25" x14ac:dyDescent="0.25">
      <c r="A8" s="23" t="s">
        <v>11</v>
      </c>
      <c r="B8" s="1" t="s">
        <v>31</v>
      </c>
      <c r="C8" s="1" t="s">
        <v>32</v>
      </c>
      <c r="D8" s="1" t="s">
        <v>33</v>
      </c>
      <c r="E8" s="67" t="s">
        <v>34</v>
      </c>
      <c r="F8" s="8">
        <v>1</v>
      </c>
      <c r="G8" s="7" t="s">
        <v>16</v>
      </c>
      <c r="H8" s="1" t="s">
        <v>29</v>
      </c>
      <c r="I8" s="3" t="s">
        <v>35</v>
      </c>
      <c r="J8" s="1" t="s">
        <v>19</v>
      </c>
      <c r="K8" s="1" t="s">
        <v>12</v>
      </c>
      <c r="L8" s="34" t="s">
        <v>186</v>
      </c>
      <c r="M8" s="34" t="s">
        <v>186</v>
      </c>
      <c r="N8" s="47" t="s">
        <v>186</v>
      </c>
      <c r="O8" s="34" t="s">
        <v>186</v>
      </c>
      <c r="P8" s="34" t="s">
        <v>186</v>
      </c>
      <c r="Q8" s="41">
        <v>1</v>
      </c>
      <c r="R8" s="34" t="s">
        <v>186</v>
      </c>
      <c r="S8" s="34" t="s">
        <v>186</v>
      </c>
      <c r="T8" s="34" t="s">
        <v>186</v>
      </c>
      <c r="U8" s="34" t="s">
        <v>186</v>
      </c>
      <c r="V8" s="34" t="s">
        <v>186</v>
      </c>
      <c r="W8" s="39"/>
      <c r="X8" s="18"/>
      <c r="Y8" s="107" t="s">
        <v>248</v>
      </c>
      <c r="Z8" s="13" t="s">
        <v>291</v>
      </c>
      <c r="AA8" s="111"/>
    </row>
    <row r="9" spans="1:27" ht="77.25" customHeight="1" x14ac:dyDescent="0.25">
      <c r="A9" s="23" t="s">
        <v>11</v>
      </c>
      <c r="B9" s="1" t="s">
        <v>31</v>
      </c>
      <c r="C9" s="9" t="s">
        <v>32</v>
      </c>
      <c r="D9" s="1" t="s">
        <v>36</v>
      </c>
      <c r="E9" s="67"/>
      <c r="F9" s="8">
        <v>1</v>
      </c>
      <c r="G9" s="7" t="s">
        <v>16</v>
      </c>
      <c r="H9" s="1" t="s">
        <v>29</v>
      </c>
      <c r="I9" s="3" t="s">
        <v>37</v>
      </c>
      <c r="J9" s="1" t="s">
        <v>19</v>
      </c>
      <c r="K9" s="1" t="s">
        <v>12</v>
      </c>
      <c r="L9" s="34" t="s">
        <v>186</v>
      </c>
      <c r="M9" s="34" t="s">
        <v>186</v>
      </c>
      <c r="N9" s="47" t="s">
        <v>186</v>
      </c>
      <c r="O9" s="34" t="s">
        <v>186</v>
      </c>
      <c r="P9" s="34" t="s">
        <v>186</v>
      </c>
      <c r="Q9" s="41">
        <v>1</v>
      </c>
      <c r="R9" s="34" t="s">
        <v>186</v>
      </c>
      <c r="S9" s="34" t="s">
        <v>186</v>
      </c>
      <c r="T9" s="34" t="s">
        <v>186</v>
      </c>
      <c r="U9" s="34" t="s">
        <v>186</v>
      </c>
      <c r="V9" s="34" t="s">
        <v>186</v>
      </c>
      <c r="W9" s="39"/>
      <c r="X9" s="18"/>
      <c r="Y9" s="107" t="s">
        <v>249</v>
      </c>
      <c r="Z9" s="13" t="s">
        <v>292</v>
      </c>
      <c r="AA9" s="111"/>
    </row>
    <row r="10" spans="1:27" ht="154.5" customHeight="1" x14ac:dyDescent="0.25">
      <c r="A10" s="23" t="s">
        <v>38</v>
      </c>
      <c r="B10" s="1" t="s">
        <v>39</v>
      </c>
      <c r="C10" s="1" t="s">
        <v>26</v>
      </c>
      <c r="D10" s="1" t="s">
        <v>256</v>
      </c>
      <c r="E10" s="1" t="s">
        <v>257</v>
      </c>
      <c r="F10" s="10">
        <v>1</v>
      </c>
      <c r="G10" s="7" t="s">
        <v>16</v>
      </c>
      <c r="H10" s="10" t="s">
        <v>40</v>
      </c>
      <c r="I10" s="3" t="s">
        <v>41</v>
      </c>
      <c r="J10" s="1" t="s">
        <v>42</v>
      </c>
      <c r="K10" s="1" t="s">
        <v>43</v>
      </c>
      <c r="L10" s="18" t="s">
        <v>186</v>
      </c>
      <c r="M10" s="41">
        <v>1</v>
      </c>
      <c r="N10" s="19" t="s">
        <v>186</v>
      </c>
      <c r="O10" s="41">
        <v>1</v>
      </c>
      <c r="P10" s="18" t="s">
        <v>186</v>
      </c>
      <c r="Q10" s="41">
        <v>1</v>
      </c>
      <c r="R10" s="18" t="s">
        <v>186</v>
      </c>
      <c r="S10" s="39"/>
      <c r="T10" s="18" t="s">
        <v>186</v>
      </c>
      <c r="U10" s="39"/>
      <c r="V10" s="18" t="s">
        <v>186</v>
      </c>
      <c r="W10" s="39"/>
      <c r="Y10" s="108" t="s">
        <v>258</v>
      </c>
      <c r="Z10" s="9"/>
      <c r="AA10" s="111"/>
    </row>
    <row r="11" spans="1:27" ht="148.5" customHeight="1" x14ac:dyDescent="0.25">
      <c r="A11" s="23">
        <v>5</v>
      </c>
      <c r="B11" s="1" t="s">
        <v>39</v>
      </c>
      <c r="C11" s="1" t="s">
        <v>44</v>
      </c>
      <c r="D11" s="1" t="s">
        <v>45</v>
      </c>
      <c r="E11" s="1" t="s">
        <v>46</v>
      </c>
      <c r="F11" s="10">
        <v>1</v>
      </c>
      <c r="G11" s="7" t="s">
        <v>16</v>
      </c>
      <c r="H11" s="10" t="s">
        <v>47</v>
      </c>
      <c r="I11" s="3" t="s">
        <v>48</v>
      </c>
      <c r="J11" s="11" t="s">
        <v>19</v>
      </c>
      <c r="K11" s="1" t="s">
        <v>43</v>
      </c>
      <c r="L11" s="18" t="s">
        <v>186</v>
      </c>
      <c r="M11" s="18" t="s">
        <v>186</v>
      </c>
      <c r="N11" s="19" t="s">
        <v>186</v>
      </c>
      <c r="O11" s="18" t="s">
        <v>186</v>
      </c>
      <c r="P11" s="18" t="s">
        <v>186</v>
      </c>
      <c r="Q11" s="41">
        <v>1</v>
      </c>
      <c r="R11" s="18" t="s">
        <v>186</v>
      </c>
      <c r="S11" s="18" t="s">
        <v>186</v>
      </c>
      <c r="T11" s="18" t="s">
        <v>186</v>
      </c>
      <c r="U11" s="18" t="s">
        <v>186</v>
      </c>
      <c r="V11" s="18" t="s">
        <v>186</v>
      </c>
      <c r="W11" s="39"/>
      <c r="X11" s="18"/>
      <c r="Y11" s="107" t="s">
        <v>259</v>
      </c>
      <c r="Z11" s="9" t="s">
        <v>302</v>
      </c>
      <c r="AA11" s="112"/>
    </row>
    <row r="12" spans="1:27" ht="134.25" customHeight="1" x14ac:dyDescent="0.25">
      <c r="A12" s="68" t="s">
        <v>49</v>
      </c>
      <c r="B12" s="67" t="s">
        <v>39</v>
      </c>
      <c r="C12" s="67" t="s">
        <v>26</v>
      </c>
      <c r="D12" s="67" t="s">
        <v>50</v>
      </c>
      <c r="E12" s="69" t="s">
        <v>51</v>
      </c>
      <c r="F12" s="10">
        <v>1</v>
      </c>
      <c r="G12" s="7" t="s">
        <v>16</v>
      </c>
      <c r="H12" s="10" t="s">
        <v>52</v>
      </c>
      <c r="I12" s="3" t="s">
        <v>53</v>
      </c>
      <c r="J12" s="11" t="s">
        <v>54</v>
      </c>
      <c r="K12" s="1" t="s">
        <v>55</v>
      </c>
      <c r="L12" s="41">
        <f>7/7</f>
        <v>1</v>
      </c>
      <c r="M12" s="41">
        <f>10/10</f>
        <v>1</v>
      </c>
      <c r="N12" s="48">
        <f>2/2</f>
        <v>1</v>
      </c>
      <c r="O12" s="41">
        <f>2/2</f>
        <v>1</v>
      </c>
      <c r="P12" s="41">
        <f>3/3</f>
        <v>1</v>
      </c>
      <c r="Q12" s="41">
        <f>1/1</f>
        <v>1</v>
      </c>
      <c r="R12" s="39"/>
      <c r="S12" s="39"/>
      <c r="T12" s="39"/>
      <c r="U12" s="39"/>
      <c r="V12" s="39"/>
      <c r="W12" s="39"/>
      <c r="X12" s="18"/>
      <c r="Y12" s="107" t="s">
        <v>188</v>
      </c>
      <c r="Z12" s="114" t="s">
        <v>285</v>
      </c>
      <c r="AA12" s="111"/>
    </row>
    <row r="13" spans="1:27" ht="72.75" customHeight="1" x14ac:dyDescent="0.25">
      <c r="A13" s="68"/>
      <c r="B13" s="67"/>
      <c r="C13" s="67"/>
      <c r="D13" s="67"/>
      <c r="E13" s="69"/>
      <c r="F13" s="12">
        <v>0</v>
      </c>
      <c r="G13" s="7" t="s">
        <v>16</v>
      </c>
      <c r="H13" s="12" t="s">
        <v>56</v>
      </c>
      <c r="I13" s="3" t="s">
        <v>57</v>
      </c>
      <c r="J13" s="11" t="s">
        <v>58</v>
      </c>
      <c r="K13" s="1" t="s">
        <v>59</v>
      </c>
      <c r="L13" s="18" t="s">
        <v>186</v>
      </c>
      <c r="M13" s="18" t="s">
        <v>186</v>
      </c>
      <c r="N13" s="19" t="s">
        <v>186</v>
      </c>
      <c r="O13" s="18" t="s">
        <v>186</v>
      </c>
      <c r="P13" s="18" t="s">
        <v>186</v>
      </c>
      <c r="Q13" s="18" t="s">
        <v>186</v>
      </c>
      <c r="R13" s="18" t="s">
        <v>186</v>
      </c>
      <c r="S13" s="18" t="s">
        <v>186</v>
      </c>
      <c r="T13" s="18" t="s">
        <v>186</v>
      </c>
      <c r="U13" s="18" t="s">
        <v>186</v>
      </c>
      <c r="V13" s="18" t="s">
        <v>186</v>
      </c>
      <c r="W13" s="39"/>
      <c r="X13" s="18"/>
      <c r="Y13" s="107" t="s">
        <v>271</v>
      </c>
      <c r="Z13" s="114"/>
      <c r="AA13" s="111"/>
    </row>
    <row r="14" spans="1:27" ht="176.25" customHeight="1" x14ac:dyDescent="0.25">
      <c r="A14" s="23">
        <v>1</v>
      </c>
      <c r="B14" s="1" t="s">
        <v>39</v>
      </c>
      <c r="C14" s="1" t="s">
        <v>26</v>
      </c>
      <c r="D14" s="1" t="s">
        <v>60</v>
      </c>
      <c r="E14" s="1" t="s">
        <v>61</v>
      </c>
      <c r="F14" s="8">
        <v>1</v>
      </c>
      <c r="G14" s="7" t="s">
        <v>16</v>
      </c>
      <c r="H14" s="13" t="s">
        <v>62</v>
      </c>
      <c r="I14" s="14" t="s">
        <v>63</v>
      </c>
      <c r="J14" s="11" t="s">
        <v>64</v>
      </c>
      <c r="K14" s="1" t="s">
        <v>65</v>
      </c>
      <c r="L14" s="18" t="s">
        <v>186</v>
      </c>
      <c r="M14" s="18" t="s">
        <v>186</v>
      </c>
      <c r="N14" s="48">
        <v>1</v>
      </c>
      <c r="O14" s="18" t="s">
        <v>186</v>
      </c>
      <c r="P14" s="18" t="s">
        <v>186</v>
      </c>
      <c r="Q14" s="41">
        <v>1</v>
      </c>
      <c r="R14" s="18" t="s">
        <v>186</v>
      </c>
      <c r="S14" s="18" t="s">
        <v>186</v>
      </c>
      <c r="T14" s="39"/>
      <c r="U14" s="18" t="s">
        <v>186</v>
      </c>
      <c r="V14" s="18" t="s">
        <v>186</v>
      </c>
      <c r="W14" s="39"/>
      <c r="X14" s="18"/>
      <c r="Y14" s="109" t="s">
        <v>287</v>
      </c>
      <c r="Z14" s="9" t="s">
        <v>293</v>
      </c>
      <c r="AA14" s="111"/>
    </row>
    <row r="15" spans="1:27" ht="129.75" customHeight="1" x14ac:dyDescent="0.25">
      <c r="A15" s="23">
        <v>8</v>
      </c>
      <c r="B15" s="1" t="s">
        <v>39</v>
      </c>
      <c r="C15" s="1" t="s">
        <v>44</v>
      </c>
      <c r="D15" s="1" t="s">
        <v>66</v>
      </c>
      <c r="E15" s="1" t="s">
        <v>67</v>
      </c>
      <c r="F15" s="1">
        <v>0</v>
      </c>
      <c r="G15" s="7" t="s">
        <v>16</v>
      </c>
      <c r="H15" s="13" t="s">
        <v>68</v>
      </c>
      <c r="I15" s="14" t="s">
        <v>69</v>
      </c>
      <c r="J15" s="1" t="s">
        <v>19</v>
      </c>
      <c r="K15" s="1" t="s">
        <v>55</v>
      </c>
      <c r="L15" s="18" t="s">
        <v>186</v>
      </c>
      <c r="M15" s="18" t="s">
        <v>186</v>
      </c>
      <c r="N15" s="19" t="s">
        <v>186</v>
      </c>
      <c r="O15" s="18" t="s">
        <v>186</v>
      </c>
      <c r="P15" s="18" t="s">
        <v>186</v>
      </c>
      <c r="Q15" s="41">
        <v>1</v>
      </c>
      <c r="R15" s="18" t="s">
        <v>186</v>
      </c>
      <c r="S15" s="18" t="s">
        <v>186</v>
      </c>
      <c r="T15" s="18" t="s">
        <v>186</v>
      </c>
      <c r="U15" s="18" t="s">
        <v>186</v>
      </c>
      <c r="V15" s="18" t="s">
        <v>186</v>
      </c>
      <c r="W15" s="39"/>
      <c r="X15" s="18"/>
      <c r="Y15" s="107" t="s">
        <v>254</v>
      </c>
      <c r="Z15" s="9" t="s">
        <v>280</v>
      </c>
      <c r="AA15" s="111"/>
    </row>
    <row r="16" spans="1:27" ht="63.75" x14ac:dyDescent="0.25">
      <c r="A16" s="23">
        <v>8</v>
      </c>
      <c r="B16" s="1" t="s">
        <v>39</v>
      </c>
      <c r="C16" s="1" t="s">
        <v>44</v>
      </c>
      <c r="D16" s="1" t="s">
        <v>70</v>
      </c>
      <c r="E16" s="1" t="s">
        <v>71</v>
      </c>
      <c r="F16" s="10">
        <v>1</v>
      </c>
      <c r="G16" s="7" t="s">
        <v>16</v>
      </c>
      <c r="H16" s="1" t="s">
        <v>72</v>
      </c>
      <c r="I16" s="3" t="s">
        <v>73</v>
      </c>
      <c r="J16" s="1" t="s">
        <v>42</v>
      </c>
      <c r="K16" s="1" t="s">
        <v>74</v>
      </c>
      <c r="L16" s="18" t="s">
        <v>186</v>
      </c>
      <c r="M16" s="41">
        <v>1</v>
      </c>
      <c r="N16" s="19" t="s">
        <v>186</v>
      </c>
      <c r="O16" s="41">
        <v>1</v>
      </c>
      <c r="P16" s="18" t="s">
        <v>186</v>
      </c>
      <c r="Q16" s="41">
        <v>1</v>
      </c>
      <c r="R16" s="18" t="s">
        <v>186</v>
      </c>
      <c r="S16" s="39"/>
      <c r="T16" s="18" t="s">
        <v>186</v>
      </c>
      <c r="U16" s="39"/>
      <c r="V16" s="18" t="s">
        <v>186</v>
      </c>
      <c r="W16" s="39"/>
      <c r="X16" s="18"/>
      <c r="Y16" s="107" t="s">
        <v>252</v>
      </c>
      <c r="Z16" s="9" t="s">
        <v>294</v>
      </c>
      <c r="AA16" s="111"/>
    </row>
    <row r="17" spans="1:27" ht="63.75" x14ac:dyDescent="0.25">
      <c r="A17" s="23">
        <v>2</v>
      </c>
      <c r="B17" s="1" t="s">
        <v>31</v>
      </c>
      <c r="C17" s="1" t="s">
        <v>32</v>
      </c>
      <c r="D17" s="1" t="s">
        <v>75</v>
      </c>
      <c r="E17" s="67" t="s">
        <v>76</v>
      </c>
      <c r="F17" s="6">
        <v>1</v>
      </c>
      <c r="G17" s="7" t="s">
        <v>16</v>
      </c>
      <c r="H17" s="1" t="s">
        <v>77</v>
      </c>
      <c r="I17" s="70" t="s">
        <v>78</v>
      </c>
      <c r="J17" s="67" t="s">
        <v>19</v>
      </c>
      <c r="K17" s="67" t="s">
        <v>12</v>
      </c>
      <c r="L17" s="18" t="s">
        <v>186</v>
      </c>
      <c r="M17" s="18" t="s">
        <v>186</v>
      </c>
      <c r="N17" s="19" t="s">
        <v>186</v>
      </c>
      <c r="O17" s="18" t="s">
        <v>186</v>
      </c>
      <c r="P17" s="18" t="s">
        <v>186</v>
      </c>
      <c r="Q17" s="39">
        <v>0</v>
      </c>
      <c r="R17" s="18" t="s">
        <v>186</v>
      </c>
      <c r="S17" s="18" t="s">
        <v>186</v>
      </c>
      <c r="T17" s="18" t="s">
        <v>186</v>
      </c>
      <c r="U17" s="18" t="s">
        <v>186</v>
      </c>
      <c r="V17" s="18" t="s">
        <v>186</v>
      </c>
      <c r="W17" s="39"/>
      <c r="X17" s="18"/>
      <c r="Y17" s="42" t="s">
        <v>255</v>
      </c>
      <c r="Z17" s="65" t="s">
        <v>275</v>
      </c>
      <c r="AA17" s="35"/>
    </row>
    <row r="18" spans="1:27" ht="38.25" x14ac:dyDescent="0.25">
      <c r="A18" s="23">
        <v>2</v>
      </c>
      <c r="B18" s="1" t="s">
        <v>31</v>
      </c>
      <c r="C18" s="1" t="s">
        <v>32</v>
      </c>
      <c r="D18" s="1" t="s">
        <v>79</v>
      </c>
      <c r="E18" s="67"/>
      <c r="F18" s="4">
        <v>1</v>
      </c>
      <c r="G18" s="7" t="s">
        <v>16</v>
      </c>
      <c r="H18" s="1" t="s">
        <v>80</v>
      </c>
      <c r="I18" s="70"/>
      <c r="J18" s="67"/>
      <c r="K18" s="67"/>
      <c r="L18" s="18" t="s">
        <v>186</v>
      </c>
      <c r="M18" s="18" t="s">
        <v>186</v>
      </c>
      <c r="N18" s="19" t="s">
        <v>186</v>
      </c>
      <c r="O18" s="18" t="s">
        <v>186</v>
      </c>
      <c r="P18" s="18" t="s">
        <v>186</v>
      </c>
      <c r="Q18" s="39">
        <v>0</v>
      </c>
      <c r="R18" s="18" t="s">
        <v>186</v>
      </c>
      <c r="S18" s="18" t="s">
        <v>186</v>
      </c>
      <c r="T18" s="18" t="s">
        <v>186</v>
      </c>
      <c r="U18" s="18" t="s">
        <v>186</v>
      </c>
      <c r="V18" s="18" t="s">
        <v>186</v>
      </c>
      <c r="W18" s="39"/>
      <c r="X18" s="18"/>
      <c r="Y18" s="61" t="s">
        <v>255</v>
      </c>
      <c r="Z18" s="92"/>
      <c r="AA18" s="35"/>
    </row>
    <row r="19" spans="1:27" ht="120.75" customHeight="1" x14ac:dyDescent="0.25">
      <c r="A19" s="23">
        <v>2</v>
      </c>
      <c r="B19" s="1" t="s">
        <v>31</v>
      </c>
      <c r="C19" s="1" t="s">
        <v>32</v>
      </c>
      <c r="D19" s="1" t="s">
        <v>81</v>
      </c>
      <c r="E19" s="67"/>
      <c r="F19" s="6">
        <v>1</v>
      </c>
      <c r="G19" s="7" t="s">
        <v>16</v>
      </c>
      <c r="H19" s="1" t="s">
        <v>82</v>
      </c>
      <c r="I19" s="70"/>
      <c r="J19" s="67"/>
      <c r="K19" s="67"/>
      <c r="L19" s="18" t="s">
        <v>186</v>
      </c>
      <c r="M19" s="18" t="s">
        <v>186</v>
      </c>
      <c r="N19" s="19" t="s">
        <v>186</v>
      </c>
      <c r="O19" s="18" t="s">
        <v>186</v>
      </c>
      <c r="P19" s="18" t="s">
        <v>186</v>
      </c>
      <c r="Q19" s="41">
        <v>1</v>
      </c>
      <c r="R19" s="18" t="s">
        <v>186</v>
      </c>
      <c r="S19" s="18" t="s">
        <v>186</v>
      </c>
      <c r="T19" s="18" t="s">
        <v>186</v>
      </c>
      <c r="U19" s="18" t="s">
        <v>186</v>
      </c>
      <c r="V19" s="18" t="s">
        <v>186</v>
      </c>
      <c r="W19" s="39"/>
      <c r="X19" s="18"/>
      <c r="Y19" s="42" t="s">
        <v>251</v>
      </c>
      <c r="Z19" s="92"/>
      <c r="AA19" s="35"/>
    </row>
    <row r="20" spans="1:27" ht="38.25" x14ac:dyDescent="0.25">
      <c r="A20" s="23">
        <v>2</v>
      </c>
      <c r="B20" s="1" t="s">
        <v>31</v>
      </c>
      <c r="C20" s="1" t="s">
        <v>32</v>
      </c>
      <c r="D20" s="1" t="s">
        <v>83</v>
      </c>
      <c r="E20" s="67"/>
      <c r="F20" s="4">
        <v>1</v>
      </c>
      <c r="G20" s="7" t="s">
        <v>16</v>
      </c>
      <c r="H20" s="1" t="s">
        <v>80</v>
      </c>
      <c r="I20" s="70"/>
      <c r="J20" s="67"/>
      <c r="K20" s="67"/>
      <c r="L20" s="18" t="s">
        <v>186</v>
      </c>
      <c r="M20" s="18" t="s">
        <v>186</v>
      </c>
      <c r="N20" s="19" t="s">
        <v>186</v>
      </c>
      <c r="O20" s="18" t="s">
        <v>186</v>
      </c>
      <c r="P20" s="18" t="s">
        <v>186</v>
      </c>
      <c r="Q20" s="39">
        <v>0</v>
      </c>
      <c r="R20" s="18" t="s">
        <v>186</v>
      </c>
      <c r="S20" s="18" t="s">
        <v>186</v>
      </c>
      <c r="T20" s="18" t="s">
        <v>186</v>
      </c>
      <c r="U20" s="18" t="s">
        <v>186</v>
      </c>
      <c r="V20" s="18" t="s">
        <v>186</v>
      </c>
      <c r="W20" s="39"/>
      <c r="X20" s="18"/>
      <c r="Y20" s="42" t="s">
        <v>255</v>
      </c>
      <c r="Z20" s="66"/>
      <c r="AA20" s="35"/>
    </row>
    <row r="21" spans="1:27" ht="299.25" customHeight="1" x14ac:dyDescent="0.25">
      <c r="A21" s="23">
        <v>7</v>
      </c>
      <c r="B21" s="1" t="s">
        <v>12</v>
      </c>
      <c r="C21" s="1" t="s">
        <v>13</v>
      </c>
      <c r="D21" s="1" t="s">
        <v>84</v>
      </c>
      <c r="E21" s="1" t="s">
        <v>85</v>
      </c>
      <c r="F21" s="6">
        <v>21</v>
      </c>
      <c r="G21" s="7" t="s">
        <v>16</v>
      </c>
      <c r="H21" s="1" t="s">
        <v>86</v>
      </c>
      <c r="I21" s="3" t="s">
        <v>87</v>
      </c>
      <c r="J21" s="1" t="s">
        <v>19</v>
      </c>
      <c r="K21" s="1" t="s">
        <v>12</v>
      </c>
      <c r="L21" s="18" t="s">
        <v>186</v>
      </c>
      <c r="M21" s="18" t="s">
        <v>186</v>
      </c>
      <c r="N21" s="19" t="s">
        <v>186</v>
      </c>
      <c r="O21" s="18" t="s">
        <v>186</v>
      </c>
      <c r="P21" s="18" t="s">
        <v>186</v>
      </c>
      <c r="Q21" s="48">
        <f>(6/12)*100%</f>
        <v>0.5</v>
      </c>
      <c r="R21" s="18" t="s">
        <v>186</v>
      </c>
      <c r="S21" s="18" t="s">
        <v>186</v>
      </c>
      <c r="T21" s="18" t="s">
        <v>186</v>
      </c>
      <c r="U21" s="18" t="s">
        <v>186</v>
      </c>
      <c r="V21" s="18" t="s">
        <v>186</v>
      </c>
      <c r="W21" s="39"/>
      <c r="X21" s="18"/>
      <c r="Y21" s="61" t="s">
        <v>295</v>
      </c>
      <c r="Z21" s="9" t="s">
        <v>279</v>
      </c>
      <c r="AA21" s="35"/>
    </row>
    <row r="22" spans="1:27" ht="140.25" x14ac:dyDescent="0.25">
      <c r="A22" s="23">
        <v>5</v>
      </c>
      <c r="B22" s="1" t="s">
        <v>88</v>
      </c>
      <c r="C22" s="1" t="s">
        <v>26</v>
      </c>
      <c r="D22" s="1" t="s">
        <v>89</v>
      </c>
      <c r="E22" s="1" t="s">
        <v>90</v>
      </c>
      <c r="F22" s="8">
        <v>1</v>
      </c>
      <c r="G22" s="7" t="s">
        <v>16</v>
      </c>
      <c r="H22" s="1" t="s">
        <v>91</v>
      </c>
      <c r="I22" s="3" t="s">
        <v>92</v>
      </c>
      <c r="J22" s="1" t="s">
        <v>64</v>
      </c>
      <c r="K22" s="1" t="s">
        <v>93</v>
      </c>
      <c r="L22" s="18" t="s">
        <v>186</v>
      </c>
      <c r="M22" s="18" t="s">
        <v>186</v>
      </c>
      <c r="N22" s="48">
        <v>1</v>
      </c>
      <c r="O22" s="18" t="s">
        <v>186</v>
      </c>
      <c r="P22" s="18" t="s">
        <v>186</v>
      </c>
      <c r="Q22" s="41">
        <v>1</v>
      </c>
      <c r="R22" s="18" t="s">
        <v>186</v>
      </c>
      <c r="S22" s="18" t="s">
        <v>186</v>
      </c>
      <c r="T22" s="39"/>
      <c r="U22" s="18" t="s">
        <v>186</v>
      </c>
      <c r="V22" s="18" t="s">
        <v>186</v>
      </c>
      <c r="W22" s="39"/>
      <c r="X22" s="18"/>
      <c r="Y22" s="42" t="s">
        <v>190</v>
      </c>
      <c r="Z22" s="62" t="s">
        <v>278</v>
      </c>
      <c r="AA22" s="35"/>
    </row>
    <row r="23" spans="1:27" ht="282" customHeight="1" x14ac:dyDescent="0.25">
      <c r="A23" s="23" t="s">
        <v>94</v>
      </c>
      <c r="B23" s="1" t="s">
        <v>88</v>
      </c>
      <c r="C23" s="1" t="s">
        <v>26</v>
      </c>
      <c r="D23" s="1" t="s">
        <v>95</v>
      </c>
      <c r="E23" s="1" t="s">
        <v>96</v>
      </c>
      <c r="F23" s="8">
        <v>1</v>
      </c>
      <c r="G23" s="7" t="s">
        <v>16</v>
      </c>
      <c r="H23" s="1" t="s">
        <v>97</v>
      </c>
      <c r="I23" s="3" t="s">
        <v>98</v>
      </c>
      <c r="J23" s="1" t="s">
        <v>64</v>
      </c>
      <c r="K23" s="1" t="s">
        <v>99</v>
      </c>
      <c r="L23" s="18" t="s">
        <v>186</v>
      </c>
      <c r="M23" s="18" t="s">
        <v>186</v>
      </c>
      <c r="N23" s="48">
        <v>1</v>
      </c>
      <c r="O23" s="18" t="s">
        <v>186</v>
      </c>
      <c r="P23" s="18" t="s">
        <v>186</v>
      </c>
      <c r="Q23" s="41">
        <v>1</v>
      </c>
      <c r="R23" s="18" t="s">
        <v>186</v>
      </c>
      <c r="S23" s="18" t="s">
        <v>186</v>
      </c>
      <c r="T23" s="39"/>
      <c r="U23" s="18" t="s">
        <v>186</v>
      </c>
      <c r="V23" s="18" t="s">
        <v>186</v>
      </c>
      <c r="W23" s="39"/>
      <c r="X23" s="18"/>
      <c r="Y23" s="42" t="s">
        <v>191</v>
      </c>
      <c r="Z23" s="62" t="s">
        <v>286</v>
      </c>
      <c r="AA23" s="35"/>
    </row>
    <row r="24" spans="1:27" ht="139.5" customHeight="1" x14ac:dyDescent="0.25">
      <c r="A24" s="23">
        <v>8</v>
      </c>
      <c r="B24" s="1" t="s">
        <v>88</v>
      </c>
      <c r="C24" s="1" t="s">
        <v>26</v>
      </c>
      <c r="D24" s="1" t="s">
        <v>100</v>
      </c>
      <c r="E24" s="1" t="s">
        <v>101</v>
      </c>
      <c r="F24" s="8">
        <v>1</v>
      </c>
      <c r="G24" s="7" t="s">
        <v>16</v>
      </c>
      <c r="H24" s="1" t="s">
        <v>102</v>
      </c>
      <c r="I24" s="3" t="s">
        <v>103</v>
      </c>
      <c r="J24" s="1" t="s">
        <v>54</v>
      </c>
      <c r="K24" s="1" t="s">
        <v>104</v>
      </c>
      <c r="L24" s="41">
        <f>7/7</f>
        <v>1</v>
      </c>
      <c r="M24" s="41">
        <f>10/10</f>
        <v>1</v>
      </c>
      <c r="N24" s="48">
        <f>2/2</f>
        <v>1</v>
      </c>
      <c r="O24" s="41">
        <f>2/2</f>
        <v>1</v>
      </c>
      <c r="P24" s="41">
        <f>3/3</f>
        <v>1</v>
      </c>
      <c r="Q24" s="41">
        <f>1/1</f>
        <v>1</v>
      </c>
      <c r="R24" s="39"/>
      <c r="S24" s="39"/>
      <c r="T24" s="39"/>
      <c r="U24" s="39"/>
      <c r="V24" s="39"/>
      <c r="W24" s="39"/>
      <c r="X24" s="18"/>
      <c r="Y24" s="42" t="s">
        <v>253</v>
      </c>
      <c r="Z24" s="62" t="s">
        <v>284</v>
      </c>
      <c r="AA24" s="35"/>
    </row>
    <row r="25" spans="1:27" ht="136.5" customHeight="1" x14ac:dyDescent="0.25">
      <c r="A25" s="23" t="s">
        <v>105</v>
      </c>
      <c r="B25" s="1" t="s">
        <v>88</v>
      </c>
      <c r="C25" s="1" t="s">
        <v>44</v>
      </c>
      <c r="D25" s="1" t="s">
        <v>106</v>
      </c>
      <c r="E25" s="1" t="s">
        <v>107</v>
      </c>
      <c r="F25" s="8">
        <v>1</v>
      </c>
      <c r="G25" s="7" t="s">
        <v>16</v>
      </c>
      <c r="H25" s="1" t="s">
        <v>108</v>
      </c>
      <c r="I25" s="3" t="s">
        <v>109</v>
      </c>
      <c r="J25" s="1" t="s">
        <v>19</v>
      </c>
      <c r="K25" s="1" t="s">
        <v>110</v>
      </c>
      <c r="L25" s="18" t="s">
        <v>186</v>
      </c>
      <c r="M25" s="18" t="s">
        <v>186</v>
      </c>
      <c r="N25" s="19" t="s">
        <v>186</v>
      </c>
      <c r="O25" s="18" t="s">
        <v>186</v>
      </c>
      <c r="P25" s="18" t="s">
        <v>186</v>
      </c>
      <c r="Q25" s="41">
        <v>1</v>
      </c>
      <c r="R25" s="18" t="s">
        <v>186</v>
      </c>
      <c r="S25" s="18" t="s">
        <v>186</v>
      </c>
      <c r="T25" s="18" t="s">
        <v>186</v>
      </c>
      <c r="U25" s="18" t="s">
        <v>186</v>
      </c>
      <c r="V25" s="18" t="s">
        <v>186</v>
      </c>
      <c r="W25" s="39"/>
      <c r="X25" s="18"/>
      <c r="Y25" s="42" t="s">
        <v>192</v>
      </c>
      <c r="Z25" s="9" t="s">
        <v>296</v>
      </c>
      <c r="AA25" s="35"/>
    </row>
    <row r="26" spans="1:27" ht="192.75" customHeight="1" x14ac:dyDescent="0.25">
      <c r="A26" s="23" t="s">
        <v>111</v>
      </c>
      <c r="B26" s="1" t="s">
        <v>88</v>
      </c>
      <c r="C26" s="1" t="s">
        <v>44</v>
      </c>
      <c r="D26" s="1" t="s">
        <v>112</v>
      </c>
      <c r="E26" s="1" t="s">
        <v>113</v>
      </c>
      <c r="F26" s="8">
        <v>1</v>
      </c>
      <c r="G26" s="7" t="s">
        <v>16</v>
      </c>
      <c r="H26" s="1" t="s">
        <v>114</v>
      </c>
      <c r="I26" s="3" t="s">
        <v>115</v>
      </c>
      <c r="J26" s="1" t="s">
        <v>64</v>
      </c>
      <c r="K26" s="1" t="s">
        <v>116</v>
      </c>
      <c r="L26" s="18" t="s">
        <v>186</v>
      </c>
      <c r="M26" s="18" t="s">
        <v>186</v>
      </c>
      <c r="N26" s="48">
        <v>1</v>
      </c>
      <c r="O26" s="18" t="s">
        <v>186</v>
      </c>
      <c r="P26" s="18" t="s">
        <v>186</v>
      </c>
      <c r="Q26" s="41">
        <v>1</v>
      </c>
      <c r="R26" s="18" t="s">
        <v>186</v>
      </c>
      <c r="S26" s="18" t="s">
        <v>186</v>
      </c>
      <c r="T26" s="39"/>
      <c r="U26" s="18" t="s">
        <v>186</v>
      </c>
      <c r="V26" s="18" t="s">
        <v>186</v>
      </c>
      <c r="W26" s="39"/>
      <c r="X26" s="18"/>
      <c r="Y26" s="53" t="s">
        <v>193</v>
      </c>
      <c r="Z26" s="62" t="s">
        <v>283</v>
      </c>
      <c r="AA26" s="35"/>
    </row>
    <row r="27" spans="1:27" ht="89.25" x14ac:dyDescent="0.25">
      <c r="A27" s="23" t="s">
        <v>117</v>
      </c>
      <c r="B27" s="1" t="s">
        <v>88</v>
      </c>
      <c r="C27" s="1" t="s">
        <v>44</v>
      </c>
      <c r="D27" s="1" t="s">
        <v>118</v>
      </c>
      <c r="E27" s="1" t="s">
        <v>119</v>
      </c>
      <c r="F27" s="8">
        <v>1</v>
      </c>
      <c r="G27" s="7" t="s">
        <v>16</v>
      </c>
      <c r="H27" s="1" t="s">
        <v>120</v>
      </c>
      <c r="I27" s="3" t="s">
        <v>121</v>
      </c>
      <c r="J27" s="1" t="s">
        <v>64</v>
      </c>
      <c r="K27" s="1" t="s">
        <v>122</v>
      </c>
      <c r="L27" s="18" t="s">
        <v>186</v>
      </c>
      <c r="M27" s="18" t="s">
        <v>186</v>
      </c>
      <c r="N27" s="48">
        <v>1</v>
      </c>
      <c r="O27" s="18" t="s">
        <v>186</v>
      </c>
      <c r="P27" s="18" t="s">
        <v>186</v>
      </c>
      <c r="Q27" s="41">
        <v>1</v>
      </c>
      <c r="R27" s="18" t="s">
        <v>186</v>
      </c>
      <c r="S27" s="18" t="s">
        <v>186</v>
      </c>
      <c r="T27" s="39"/>
      <c r="U27" s="18" t="s">
        <v>186</v>
      </c>
      <c r="V27" s="18" t="s">
        <v>186</v>
      </c>
      <c r="W27" s="39"/>
      <c r="X27" s="18"/>
      <c r="Y27" s="42" t="s">
        <v>194</v>
      </c>
      <c r="Z27" s="62" t="s">
        <v>282</v>
      </c>
      <c r="AA27" s="35"/>
    </row>
    <row r="28" spans="1:27" ht="169.5" customHeight="1" x14ac:dyDescent="0.25">
      <c r="A28" s="55" t="s">
        <v>123</v>
      </c>
      <c r="B28" s="54" t="s">
        <v>124</v>
      </c>
      <c r="C28" s="54" t="s">
        <v>125</v>
      </c>
      <c r="D28" s="54" t="s">
        <v>131</v>
      </c>
      <c r="E28" s="59" t="s">
        <v>127</v>
      </c>
      <c r="F28" s="15" t="s">
        <v>199</v>
      </c>
      <c r="G28" s="71" t="s">
        <v>200</v>
      </c>
      <c r="H28" s="59" t="s">
        <v>128</v>
      </c>
      <c r="I28" s="54" t="s">
        <v>129</v>
      </c>
      <c r="J28" s="54" t="s">
        <v>19</v>
      </c>
      <c r="K28" s="54" t="s">
        <v>130</v>
      </c>
      <c r="L28" s="56" t="s">
        <v>186</v>
      </c>
      <c r="M28" s="56" t="s">
        <v>186</v>
      </c>
      <c r="N28" s="19" t="s">
        <v>186</v>
      </c>
      <c r="O28" s="56" t="s">
        <v>201</v>
      </c>
      <c r="P28" s="56" t="s">
        <v>202</v>
      </c>
      <c r="Q28" s="41">
        <v>1</v>
      </c>
      <c r="R28" s="56"/>
      <c r="S28" s="56"/>
      <c r="T28" s="56"/>
      <c r="U28" s="56"/>
      <c r="V28" s="56"/>
      <c r="W28" s="39"/>
      <c r="X28" s="56"/>
      <c r="Y28" s="54" t="s">
        <v>265</v>
      </c>
      <c r="Z28" s="8" t="s">
        <v>272</v>
      </c>
      <c r="AA28" s="35"/>
    </row>
    <row r="29" spans="1:27" ht="102" x14ac:dyDescent="0.25">
      <c r="A29" s="55" t="s">
        <v>123</v>
      </c>
      <c r="B29" s="54" t="s">
        <v>124</v>
      </c>
      <c r="C29" s="54" t="s">
        <v>125</v>
      </c>
      <c r="D29" s="54" t="s">
        <v>131</v>
      </c>
      <c r="E29" s="20" t="s">
        <v>132</v>
      </c>
      <c r="F29" s="15" t="s">
        <v>133</v>
      </c>
      <c r="G29" s="72"/>
      <c r="H29" s="20" t="s">
        <v>134</v>
      </c>
      <c r="I29" s="54" t="s">
        <v>135</v>
      </c>
      <c r="J29" s="54" t="s">
        <v>19</v>
      </c>
      <c r="K29" s="54" t="s">
        <v>130</v>
      </c>
      <c r="L29" s="56" t="s">
        <v>186</v>
      </c>
      <c r="M29" s="56" t="s">
        <v>186</v>
      </c>
      <c r="N29" s="19" t="s">
        <v>186</v>
      </c>
      <c r="O29" s="56" t="s">
        <v>203</v>
      </c>
      <c r="P29" s="56" t="s">
        <v>203</v>
      </c>
      <c r="Q29" s="41">
        <v>1</v>
      </c>
      <c r="R29" s="56"/>
      <c r="S29" s="56"/>
      <c r="T29" s="56"/>
      <c r="U29" s="56"/>
      <c r="V29" s="56"/>
      <c r="W29" s="39"/>
      <c r="X29" s="56"/>
      <c r="Y29" s="54" t="s">
        <v>266</v>
      </c>
      <c r="Z29" s="8" t="s">
        <v>273</v>
      </c>
      <c r="AA29" s="35"/>
    </row>
    <row r="30" spans="1:27" ht="142.5" customHeight="1" x14ac:dyDescent="0.25">
      <c r="A30" s="55" t="s">
        <v>123</v>
      </c>
      <c r="B30" s="54" t="s">
        <v>124</v>
      </c>
      <c r="C30" s="54" t="s">
        <v>125</v>
      </c>
      <c r="D30" s="54" t="s">
        <v>126</v>
      </c>
      <c r="E30" s="59" t="s">
        <v>127</v>
      </c>
      <c r="F30" s="15" t="s">
        <v>204</v>
      </c>
      <c r="G30" s="77" t="s">
        <v>205</v>
      </c>
      <c r="H30" s="59" t="s">
        <v>128</v>
      </c>
      <c r="I30" s="54" t="s">
        <v>129</v>
      </c>
      <c r="J30" s="54" t="s">
        <v>19</v>
      </c>
      <c r="K30" s="54" t="s">
        <v>130</v>
      </c>
      <c r="L30" s="56" t="s">
        <v>186</v>
      </c>
      <c r="M30" s="56" t="s">
        <v>186</v>
      </c>
      <c r="N30" s="19" t="s">
        <v>186</v>
      </c>
      <c r="O30" s="64" t="s">
        <v>186</v>
      </c>
      <c r="P30" s="64" t="s">
        <v>186</v>
      </c>
      <c r="Q30" s="41" t="s">
        <v>206</v>
      </c>
      <c r="R30" s="56"/>
      <c r="S30" s="56"/>
      <c r="T30" s="56"/>
      <c r="U30" s="56"/>
      <c r="V30" s="56"/>
      <c r="W30" s="39"/>
      <c r="X30" s="56" t="s">
        <v>207</v>
      </c>
      <c r="Y30" s="54" t="s">
        <v>267</v>
      </c>
      <c r="Z30" s="8" t="s">
        <v>297</v>
      </c>
      <c r="AA30" s="35"/>
    </row>
    <row r="31" spans="1:27" ht="135.75" customHeight="1" x14ac:dyDescent="0.25">
      <c r="A31" s="55" t="s">
        <v>123</v>
      </c>
      <c r="B31" s="54" t="s">
        <v>124</v>
      </c>
      <c r="C31" s="54" t="s">
        <v>125</v>
      </c>
      <c r="D31" s="54" t="s">
        <v>136</v>
      </c>
      <c r="E31" s="20" t="s">
        <v>132</v>
      </c>
      <c r="F31" s="15" t="s">
        <v>208</v>
      </c>
      <c r="G31" s="78"/>
      <c r="H31" s="20" t="s">
        <v>134</v>
      </c>
      <c r="I31" s="54" t="s">
        <v>135</v>
      </c>
      <c r="J31" s="54" t="s">
        <v>19</v>
      </c>
      <c r="K31" s="54" t="s">
        <v>130</v>
      </c>
      <c r="L31" s="56" t="s">
        <v>186</v>
      </c>
      <c r="M31" s="56" t="s">
        <v>186</v>
      </c>
      <c r="N31" s="19" t="s">
        <v>186</v>
      </c>
      <c r="O31" s="56" t="s">
        <v>203</v>
      </c>
      <c r="P31" s="56" t="s">
        <v>209</v>
      </c>
      <c r="Q31" s="41">
        <v>1</v>
      </c>
      <c r="R31" s="56"/>
      <c r="S31" s="56"/>
      <c r="T31" s="56"/>
      <c r="U31" s="56"/>
      <c r="V31" s="56"/>
      <c r="W31" s="39"/>
      <c r="X31" s="56"/>
      <c r="Y31" s="54" t="s">
        <v>268</v>
      </c>
      <c r="Z31" s="8" t="s">
        <v>281</v>
      </c>
      <c r="AA31" s="35"/>
    </row>
    <row r="32" spans="1:27" ht="168.75" customHeight="1" x14ac:dyDescent="0.25">
      <c r="A32" s="55" t="s">
        <v>123</v>
      </c>
      <c r="B32" s="54" t="s">
        <v>124</v>
      </c>
      <c r="C32" s="54" t="s">
        <v>125</v>
      </c>
      <c r="D32" s="54" t="s">
        <v>137</v>
      </c>
      <c r="E32" s="54" t="s">
        <v>138</v>
      </c>
      <c r="F32" s="15" t="s">
        <v>210</v>
      </c>
      <c r="G32" s="79"/>
      <c r="H32" s="54" t="s">
        <v>139</v>
      </c>
      <c r="I32" s="54" t="s">
        <v>129</v>
      </c>
      <c r="J32" s="54" t="s">
        <v>19</v>
      </c>
      <c r="K32" s="54" t="s">
        <v>130</v>
      </c>
      <c r="L32" s="56" t="s">
        <v>186</v>
      </c>
      <c r="M32" s="56" t="s">
        <v>186</v>
      </c>
      <c r="N32" s="19" t="s">
        <v>186</v>
      </c>
      <c r="O32" s="56" t="s">
        <v>201</v>
      </c>
      <c r="P32" s="56" t="s">
        <v>201</v>
      </c>
      <c r="Q32" s="41">
        <v>1</v>
      </c>
      <c r="R32" s="56"/>
      <c r="S32" s="56"/>
      <c r="T32" s="56"/>
      <c r="U32" s="56"/>
      <c r="V32" s="56"/>
      <c r="W32" s="39"/>
      <c r="X32" s="56"/>
      <c r="Y32" s="57" t="s">
        <v>269</v>
      </c>
      <c r="Z32" s="105" t="s">
        <v>274</v>
      </c>
      <c r="AA32" s="35"/>
    </row>
    <row r="33" spans="1:27" ht="184.5" customHeight="1" x14ac:dyDescent="0.25">
      <c r="A33" s="55" t="s">
        <v>123</v>
      </c>
      <c r="B33" s="54" t="s">
        <v>124</v>
      </c>
      <c r="C33" s="54" t="s">
        <v>125</v>
      </c>
      <c r="D33" s="54" t="s">
        <v>140</v>
      </c>
      <c r="E33" s="65" t="s">
        <v>141</v>
      </c>
      <c r="F33" s="15" t="s">
        <v>211</v>
      </c>
      <c r="G33" s="16" t="s">
        <v>212</v>
      </c>
      <c r="H33" s="59" t="s">
        <v>142</v>
      </c>
      <c r="I33" s="54" t="s">
        <v>143</v>
      </c>
      <c r="J33" s="54" t="s">
        <v>19</v>
      </c>
      <c r="K33" s="54" t="s">
        <v>130</v>
      </c>
      <c r="L33" s="56" t="s">
        <v>186</v>
      </c>
      <c r="M33" s="56" t="s">
        <v>213</v>
      </c>
      <c r="N33" s="19" t="s">
        <v>213</v>
      </c>
      <c r="O33" s="56" t="s">
        <v>214</v>
      </c>
      <c r="P33" s="56" t="s">
        <v>215</v>
      </c>
      <c r="Q33" s="41">
        <v>1</v>
      </c>
      <c r="R33" s="56"/>
      <c r="S33" s="56"/>
      <c r="T33" s="56"/>
      <c r="U33" s="56"/>
      <c r="V33" s="56"/>
      <c r="W33" s="39"/>
      <c r="X33" s="56"/>
      <c r="Y33" s="57" t="s">
        <v>216</v>
      </c>
      <c r="Z33" s="105" t="s">
        <v>298</v>
      </c>
      <c r="AA33" s="35"/>
    </row>
    <row r="34" spans="1:27" ht="252.75" customHeight="1" x14ac:dyDescent="0.25">
      <c r="A34" s="55" t="s">
        <v>123</v>
      </c>
      <c r="B34" s="54" t="s">
        <v>124</v>
      </c>
      <c r="C34" s="54" t="s">
        <v>125</v>
      </c>
      <c r="D34" s="54" t="s">
        <v>144</v>
      </c>
      <c r="E34" s="66"/>
      <c r="F34" s="15" t="s">
        <v>211</v>
      </c>
      <c r="G34" s="17" t="s">
        <v>217</v>
      </c>
      <c r="H34" s="20"/>
      <c r="I34" s="54" t="s">
        <v>145</v>
      </c>
      <c r="J34" s="54" t="s">
        <v>19</v>
      </c>
      <c r="K34" s="54" t="s">
        <v>130</v>
      </c>
      <c r="L34" s="56" t="s">
        <v>186</v>
      </c>
      <c r="M34" s="56" t="s">
        <v>186</v>
      </c>
      <c r="N34" s="19" t="s">
        <v>186</v>
      </c>
      <c r="O34" s="56" t="s">
        <v>186</v>
      </c>
      <c r="P34" s="56" t="s">
        <v>186</v>
      </c>
      <c r="Q34" s="41">
        <v>1</v>
      </c>
      <c r="R34" s="56"/>
      <c r="S34" s="56"/>
      <c r="T34" s="56"/>
      <c r="U34" s="56"/>
      <c r="V34" s="56"/>
      <c r="W34" s="39"/>
      <c r="X34" s="56"/>
      <c r="Y34" s="57" t="s">
        <v>218</v>
      </c>
      <c r="Z34" s="105" t="s">
        <v>299</v>
      </c>
      <c r="AA34" s="35"/>
    </row>
    <row r="35" spans="1:27" ht="145.5" customHeight="1" x14ac:dyDescent="0.25">
      <c r="A35" s="55" t="s">
        <v>123</v>
      </c>
      <c r="B35" s="54" t="s">
        <v>124</v>
      </c>
      <c r="C35" s="54" t="s">
        <v>125</v>
      </c>
      <c r="D35" s="54" t="s">
        <v>146</v>
      </c>
      <c r="E35" s="54" t="s">
        <v>147</v>
      </c>
      <c r="F35" s="15" t="s">
        <v>211</v>
      </c>
      <c r="G35" s="17" t="s">
        <v>219</v>
      </c>
      <c r="H35" s="54" t="s">
        <v>148</v>
      </c>
      <c r="I35" s="54" t="s">
        <v>149</v>
      </c>
      <c r="J35" s="54" t="s">
        <v>19</v>
      </c>
      <c r="K35" s="54" t="s">
        <v>130</v>
      </c>
      <c r="L35" s="56" t="s">
        <v>220</v>
      </c>
      <c r="M35" s="56" t="s">
        <v>221</v>
      </c>
      <c r="N35" s="19" t="s">
        <v>222</v>
      </c>
      <c r="O35" s="56" t="s">
        <v>223</v>
      </c>
      <c r="P35" s="56" t="s">
        <v>224</v>
      </c>
      <c r="Q35" s="41">
        <v>1</v>
      </c>
      <c r="R35" s="56"/>
      <c r="S35" s="56"/>
      <c r="T35" s="56"/>
      <c r="U35" s="56"/>
      <c r="V35" s="56"/>
      <c r="W35" s="39"/>
      <c r="X35" s="56"/>
      <c r="Y35" s="57" t="s">
        <v>270</v>
      </c>
      <c r="Z35" s="105" t="s">
        <v>300</v>
      </c>
      <c r="AA35" s="35"/>
    </row>
    <row r="36" spans="1:27" ht="242.25" customHeight="1" x14ac:dyDescent="0.25">
      <c r="A36" s="82" t="s">
        <v>123</v>
      </c>
      <c r="B36" s="65" t="s">
        <v>124</v>
      </c>
      <c r="C36" s="65" t="s">
        <v>125</v>
      </c>
      <c r="D36" s="65" t="s">
        <v>225</v>
      </c>
      <c r="E36" s="54" t="s">
        <v>226</v>
      </c>
      <c r="F36" s="15" t="s">
        <v>227</v>
      </c>
      <c r="G36" s="80" t="s">
        <v>228</v>
      </c>
      <c r="H36" s="54" t="s">
        <v>229</v>
      </c>
      <c r="I36" s="54" t="s">
        <v>230</v>
      </c>
      <c r="J36" s="54" t="s">
        <v>19</v>
      </c>
      <c r="K36" s="54" t="s">
        <v>130</v>
      </c>
      <c r="L36" s="58" t="s">
        <v>211</v>
      </c>
      <c r="M36" s="58" t="s">
        <v>231</v>
      </c>
      <c r="N36" s="19" t="s">
        <v>232</v>
      </c>
      <c r="O36" s="56" t="s">
        <v>233</v>
      </c>
      <c r="P36" s="56" t="s">
        <v>234</v>
      </c>
      <c r="Q36" s="41">
        <v>1</v>
      </c>
      <c r="R36" s="56"/>
      <c r="S36" s="56"/>
      <c r="T36" s="56"/>
      <c r="U36" s="56"/>
      <c r="V36" s="56"/>
      <c r="W36" s="39"/>
      <c r="X36" s="56"/>
      <c r="Y36" s="57" t="s">
        <v>227</v>
      </c>
      <c r="Z36" s="8" t="s">
        <v>276</v>
      </c>
      <c r="AA36" s="35"/>
    </row>
    <row r="37" spans="1:27" ht="51" x14ac:dyDescent="0.25">
      <c r="A37" s="83"/>
      <c r="B37" s="66"/>
      <c r="C37" s="66"/>
      <c r="D37" s="66"/>
      <c r="E37" s="54" t="s">
        <v>235</v>
      </c>
      <c r="F37" s="15" t="s">
        <v>232</v>
      </c>
      <c r="G37" s="81"/>
      <c r="H37" s="54" t="s">
        <v>236</v>
      </c>
      <c r="I37" s="54" t="s">
        <v>237</v>
      </c>
      <c r="J37" s="54" t="s">
        <v>19</v>
      </c>
      <c r="K37" s="54" t="s">
        <v>130</v>
      </c>
      <c r="L37" s="58" t="s">
        <v>211</v>
      </c>
      <c r="M37" s="58" t="s">
        <v>238</v>
      </c>
      <c r="N37" s="19" t="s">
        <v>239</v>
      </c>
      <c r="O37" s="56" t="s">
        <v>231</v>
      </c>
      <c r="P37" s="56" t="s">
        <v>240</v>
      </c>
      <c r="Q37" s="41">
        <v>1</v>
      </c>
      <c r="R37" s="56"/>
      <c r="S37" s="56"/>
      <c r="T37" s="56"/>
      <c r="U37" s="56"/>
      <c r="V37" s="56"/>
      <c r="W37" s="39"/>
      <c r="X37" s="56"/>
      <c r="Y37" s="57" t="s">
        <v>232</v>
      </c>
      <c r="Z37" s="8" t="s">
        <v>277</v>
      </c>
      <c r="AA37" s="35"/>
    </row>
    <row r="38" spans="1:27" ht="110.25" customHeight="1" x14ac:dyDescent="0.25">
      <c r="A38" s="55" t="s">
        <v>123</v>
      </c>
      <c r="B38" s="54" t="s">
        <v>124</v>
      </c>
      <c r="C38" s="54" t="s">
        <v>125</v>
      </c>
      <c r="D38" s="54" t="s">
        <v>241</v>
      </c>
      <c r="E38" s="54" t="s">
        <v>242</v>
      </c>
      <c r="F38" s="15" t="s">
        <v>211</v>
      </c>
      <c r="G38" s="17" t="s">
        <v>243</v>
      </c>
      <c r="H38" s="54" t="s">
        <v>244</v>
      </c>
      <c r="I38" s="54" t="s">
        <v>245</v>
      </c>
      <c r="J38" s="54" t="s">
        <v>19</v>
      </c>
      <c r="K38" s="54" t="s">
        <v>130</v>
      </c>
      <c r="L38" s="58" t="s">
        <v>186</v>
      </c>
      <c r="M38" s="58" t="s">
        <v>186</v>
      </c>
      <c r="N38" s="19" t="s">
        <v>186</v>
      </c>
      <c r="O38" s="56" t="s">
        <v>186</v>
      </c>
      <c r="P38" s="56" t="s">
        <v>186</v>
      </c>
      <c r="Q38" s="41">
        <v>1</v>
      </c>
      <c r="R38" s="56"/>
      <c r="S38" s="56"/>
      <c r="T38" s="56"/>
      <c r="U38" s="56"/>
      <c r="V38" s="56"/>
      <c r="W38" s="39"/>
      <c r="X38" s="56"/>
      <c r="Y38" s="57" t="s">
        <v>218</v>
      </c>
      <c r="Z38" s="8" t="s">
        <v>301</v>
      </c>
      <c r="AA38" s="35"/>
    </row>
    <row r="39" spans="1:27" ht="102.75" thickBot="1" x14ac:dyDescent="0.3">
      <c r="A39" s="75">
        <v>8</v>
      </c>
      <c r="B39" s="67" t="s">
        <v>88</v>
      </c>
      <c r="C39" s="76" t="s">
        <v>26</v>
      </c>
      <c r="D39" s="67" t="s">
        <v>150</v>
      </c>
      <c r="E39" s="1" t="s">
        <v>151</v>
      </c>
      <c r="F39" s="19">
        <v>1</v>
      </c>
      <c r="G39" s="18" t="s">
        <v>16</v>
      </c>
      <c r="H39" s="1" t="s">
        <v>152</v>
      </c>
      <c r="I39" s="1" t="s">
        <v>153</v>
      </c>
      <c r="J39" s="18" t="s">
        <v>64</v>
      </c>
      <c r="K39" s="1" t="s">
        <v>154</v>
      </c>
      <c r="L39" s="27" t="s">
        <v>186</v>
      </c>
      <c r="M39" s="27" t="s">
        <v>186</v>
      </c>
      <c r="N39" s="48">
        <v>1</v>
      </c>
      <c r="O39" s="18" t="s">
        <v>186</v>
      </c>
      <c r="P39" s="18" t="s">
        <v>186</v>
      </c>
      <c r="Q39" s="41">
        <v>1</v>
      </c>
      <c r="R39" s="18" t="s">
        <v>186</v>
      </c>
      <c r="S39" s="18" t="s">
        <v>186</v>
      </c>
      <c r="T39" s="39"/>
      <c r="U39" s="18" t="s">
        <v>186</v>
      </c>
      <c r="V39" s="18" t="s">
        <v>186</v>
      </c>
      <c r="W39" s="39"/>
      <c r="X39" s="18"/>
      <c r="Y39" s="42" t="s">
        <v>195</v>
      </c>
      <c r="Z39" s="62" t="s">
        <v>264</v>
      </c>
      <c r="AA39" s="35"/>
    </row>
    <row r="40" spans="1:27" ht="77.25" thickBot="1" x14ac:dyDescent="0.3">
      <c r="A40" s="75"/>
      <c r="B40" s="67"/>
      <c r="C40" s="76"/>
      <c r="D40" s="67"/>
      <c r="E40" s="1" t="s">
        <v>155</v>
      </c>
      <c r="F40" s="19">
        <v>1</v>
      </c>
      <c r="G40" s="18" t="s">
        <v>16</v>
      </c>
      <c r="H40" s="1" t="s">
        <v>152</v>
      </c>
      <c r="I40" s="1" t="s">
        <v>156</v>
      </c>
      <c r="J40" s="18" t="s">
        <v>64</v>
      </c>
      <c r="K40" s="1" t="s">
        <v>154</v>
      </c>
      <c r="L40" s="27" t="s">
        <v>186</v>
      </c>
      <c r="M40" s="27" t="s">
        <v>186</v>
      </c>
      <c r="N40" s="51">
        <v>1</v>
      </c>
      <c r="O40" s="18" t="s">
        <v>186</v>
      </c>
      <c r="P40" s="18" t="s">
        <v>186</v>
      </c>
      <c r="Q40" s="41">
        <v>1</v>
      </c>
      <c r="R40" s="18" t="s">
        <v>186</v>
      </c>
      <c r="S40" s="18" t="s">
        <v>186</v>
      </c>
      <c r="T40" s="39"/>
      <c r="U40" s="18" t="s">
        <v>186</v>
      </c>
      <c r="V40" s="18" t="s">
        <v>186</v>
      </c>
      <c r="W40" s="39"/>
      <c r="X40" s="18"/>
      <c r="Y40" s="42" t="s">
        <v>189</v>
      </c>
      <c r="Z40" s="62" t="s">
        <v>262</v>
      </c>
      <c r="AA40" s="35"/>
    </row>
    <row r="41" spans="1:27" ht="64.5" thickBot="1" x14ac:dyDescent="0.3">
      <c r="A41" s="68">
        <v>8</v>
      </c>
      <c r="B41" s="67" t="s">
        <v>88</v>
      </c>
      <c r="C41" s="67" t="s">
        <v>26</v>
      </c>
      <c r="D41" s="22" t="s">
        <v>157</v>
      </c>
      <c r="E41" s="9" t="s">
        <v>158</v>
      </c>
      <c r="F41" s="6">
        <v>12</v>
      </c>
      <c r="G41" s="18" t="s">
        <v>16</v>
      </c>
      <c r="H41" s="9" t="s">
        <v>159</v>
      </c>
      <c r="I41" s="1" t="s">
        <v>160</v>
      </c>
      <c r="J41" s="18" t="s">
        <v>64</v>
      </c>
      <c r="K41" s="1" t="s">
        <v>154</v>
      </c>
      <c r="L41" s="27" t="s">
        <v>186</v>
      </c>
      <c r="M41" s="27" t="s">
        <v>186</v>
      </c>
      <c r="N41" s="48">
        <v>1</v>
      </c>
      <c r="O41" s="18" t="s">
        <v>186</v>
      </c>
      <c r="P41" s="18" t="s">
        <v>186</v>
      </c>
      <c r="Q41" s="41">
        <v>1</v>
      </c>
      <c r="R41" s="18" t="s">
        <v>186</v>
      </c>
      <c r="S41" s="18" t="s">
        <v>186</v>
      </c>
      <c r="T41" s="39"/>
      <c r="U41" s="18" t="s">
        <v>186</v>
      </c>
      <c r="V41" s="18" t="s">
        <v>186</v>
      </c>
      <c r="W41" s="39"/>
      <c r="X41" s="18"/>
      <c r="Y41" s="42" t="s">
        <v>196</v>
      </c>
      <c r="Z41" s="62" t="s">
        <v>261</v>
      </c>
      <c r="AA41" s="35"/>
    </row>
    <row r="42" spans="1:27" ht="77.25" thickBot="1" x14ac:dyDescent="0.3">
      <c r="A42" s="68"/>
      <c r="B42" s="67"/>
      <c r="C42" s="67"/>
      <c r="D42" s="22" t="s">
        <v>161</v>
      </c>
      <c r="E42" s="9" t="s">
        <v>162</v>
      </c>
      <c r="F42" s="4">
        <v>260</v>
      </c>
      <c r="G42" s="18" t="s">
        <v>16</v>
      </c>
      <c r="H42" s="9" t="s">
        <v>163</v>
      </c>
      <c r="I42" s="1" t="s">
        <v>164</v>
      </c>
      <c r="J42" s="18" t="s">
        <v>64</v>
      </c>
      <c r="K42" s="1" t="s">
        <v>154</v>
      </c>
      <c r="L42" s="27" t="s">
        <v>186</v>
      </c>
      <c r="M42" s="27" t="s">
        <v>186</v>
      </c>
      <c r="N42" s="48">
        <v>1</v>
      </c>
      <c r="O42" s="18" t="s">
        <v>186</v>
      </c>
      <c r="P42" s="18" t="s">
        <v>186</v>
      </c>
      <c r="Q42" s="41">
        <v>1</v>
      </c>
      <c r="R42" s="18" t="s">
        <v>186</v>
      </c>
      <c r="S42" s="18" t="s">
        <v>186</v>
      </c>
      <c r="T42" s="39"/>
      <c r="U42" s="18" t="s">
        <v>186</v>
      </c>
      <c r="V42" s="18" t="s">
        <v>186</v>
      </c>
      <c r="W42" s="39"/>
      <c r="X42" s="18"/>
      <c r="Y42" s="42" t="s">
        <v>197</v>
      </c>
      <c r="Z42" s="62" t="s">
        <v>260</v>
      </c>
      <c r="AA42" s="35"/>
    </row>
    <row r="43" spans="1:27" ht="123" customHeight="1" thickBot="1" x14ac:dyDescent="0.3">
      <c r="A43" s="73"/>
      <c r="B43" s="74"/>
      <c r="C43" s="74"/>
      <c r="D43" s="24" t="s">
        <v>165</v>
      </c>
      <c r="E43" s="25" t="s">
        <v>166</v>
      </c>
      <c r="F43" s="26">
        <v>12</v>
      </c>
      <c r="G43" s="27" t="s">
        <v>16</v>
      </c>
      <c r="H43" s="25" t="s">
        <v>167</v>
      </c>
      <c r="I43" s="28" t="s">
        <v>168</v>
      </c>
      <c r="J43" s="27" t="s">
        <v>64</v>
      </c>
      <c r="K43" s="1" t="s">
        <v>154</v>
      </c>
      <c r="L43" s="27" t="s">
        <v>186</v>
      </c>
      <c r="M43" s="27" t="s">
        <v>186</v>
      </c>
      <c r="N43" s="49">
        <v>1</v>
      </c>
      <c r="O43" s="18" t="s">
        <v>186</v>
      </c>
      <c r="P43" s="18" t="s">
        <v>186</v>
      </c>
      <c r="Q43" s="41">
        <v>1</v>
      </c>
      <c r="R43" s="18" t="s">
        <v>186</v>
      </c>
      <c r="S43" s="18" t="s">
        <v>186</v>
      </c>
      <c r="T43" s="39"/>
      <c r="U43" s="18" t="s">
        <v>186</v>
      </c>
      <c r="V43" s="18" t="s">
        <v>186</v>
      </c>
      <c r="W43" s="40"/>
      <c r="X43" s="27"/>
      <c r="Y43" s="43" t="s">
        <v>198</v>
      </c>
      <c r="Z43" s="63" t="s">
        <v>263</v>
      </c>
      <c r="AA43" s="36"/>
    </row>
  </sheetData>
  <autoFilter ref="B3:B43"/>
  <mergeCells count="46">
    <mergeCell ref="Z17:Z20"/>
    <mergeCell ref="Z12:Z13"/>
    <mergeCell ref="AA3:AA4"/>
    <mergeCell ref="B1:X2"/>
    <mergeCell ref="Z1:AA2"/>
    <mergeCell ref="I3:I4"/>
    <mergeCell ref="J3:J4"/>
    <mergeCell ref="K3:K4"/>
    <mergeCell ref="L3:W3"/>
    <mergeCell ref="X3:X4"/>
    <mergeCell ref="Z3:Z4"/>
    <mergeCell ref="E3:E4"/>
    <mergeCell ref="F3:F4"/>
    <mergeCell ref="G3:G4"/>
    <mergeCell ref="H3:H4"/>
    <mergeCell ref="Y3:Y4"/>
    <mergeCell ref="A1:A2"/>
    <mergeCell ref="A3:A4"/>
    <mergeCell ref="B3:B4"/>
    <mergeCell ref="C3:C4"/>
    <mergeCell ref="D3:D4"/>
    <mergeCell ref="I17:I20"/>
    <mergeCell ref="J17:J20"/>
    <mergeCell ref="K17:K20"/>
    <mergeCell ref="G28:G29"/>
    <mergeCell ref="A41:A43"/>
    <mergeCell ref="B41:B43"/>
    <mergeCell ref="C41:C43"/>
    <mergeCell ref="A39:A40"/>
    <mergeCell ref="B39:B40"/>
    <mergeCell ref="C39:C40"/>
    <mergeCell ref="D39:D40"/>
    <mergeCell ref="G30:G32"/>
    <mergeCell ref="G36:G37"/>
    <mergeCell ref="D36:D37"/>
    <mergeCell ref="C36:C37"/>
    <mergeCell ref="A36:A37"/>
    <mergeCell ref="B36:B37"/>
    <mergeCell ref="E8:E9"/>
    <mergeCell ref="A12:A13"/>
    <mergeCell ref="B12:B13"/>
    <mergeCell ref="C12:C13"/>
    <mergeCell ref="D12:D13"/>
    <mergeCell ref="E12:E13"/>
    <mergeCell ref="E17:E20"/>
    <mergeCell ref="E33:E34"/>
  </mergeCells>
  <dataValidations count="4">
    <dataValidation type="list" allowBlank="1" showInputMessage="1" showErrorMessage="1" sqref="C7 C10:C12 C14:C16">
      <formula1>"Estratégica,Operativa"</formula1>
    </dataValidation>
    <dataValidation showDropDown="1" sqref="C5"/>
    <dataValidation type="list" allowBlank="1" showInputMessage="1" showErrorMessage="1" sqref="B5 B7 B10:B12 B14:B16">
      <formula1>"Gestión Gerencial,Gestión Jurídica,Gestión Técnica,Gestión Social,Control Interno,Gestión Administrativa y Financiera,Gestión Documental"</formula1>
    </dataValidation>
    <dataValidation type="list" allowBlank="1" showInputMessage="1" showErrorMessage="1" sqref="J5 J7 J10:J16">
      <formula1>"Quincenal,Mensual,Bimensual,Trimestral,Cuatrimestral,Semestral,Anual"</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 junior regino herreño</dc:creator>
  <cp:lastModifiedBy>carlos hernan junior regino herreño</cp:lastModifiedBy>
  <dcterms:created xsi:type="dcterms:W3CDTF">2019-06-06T19:55:33Z</dcterms:created>
  <dcterms:modified xsi:type="dcterms:W3CDTF">2019-07-23T21:32:32Z</dcterms:modified>
</cp:coreProperties>
</file>